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9395" windowHeight="7290" firstSheet="1" activeTab="1"/>
  </bookViews>
  <sheets>
    <sheet name="Tehlike ID Formu" sheetId="5" r:id="rId1"/>
    <sheet name="Zone Sınıfları" sheetId="2" r:id="rId2"/>
    <sheet name="Prosedür ve Tablolar" sheetId="1" r:id="rId3"/>
    <sheet name="Önlemler-Şu anki durum" sheetId="6" r:id="rId4"/>
    <sheet name="RA- Kömür" sheetId="9" r:id="rId5"/>
    <sheet name="RA Kömür Kısa" sheetId="14" r:id="rId6"/>
    <sheet name="Boş Form" sheetId="15" r:id="rId7"/>
  </sheets>
  <definedNames>
    <definedName name="_xlnm.Print_Area" localSheetId="4">'RA- Kömür'!$A$1:$AK$21</definedName>
  </definedNames>
  <calcPr calcId="144525"/>
</workbook>
</file>

<file path=xl/calcChain.xml><?xml version="1.0" encoding="utf-8"?>
<calcChain xmlns="http://schemas.openxmlformats.org/spreadsheetml/2006/main">
  <c r="AE15" i="15" l="1"/>
  <c r="AK15" i="15" s="1"/>
  <c r="M15" i="15"/>
  <c r="S15" i="15" s="1"/>
  <c r="AE14" i="15"/>
  <c r="AK14" i="15" s="1"/>
  <c r="M14" i="15"/>
  <c r="S14" i="15" s="1"/>
  <c r="AE13" i="15"/>
  <c r="AK13" i="15" s="1"/>
  <c r="M13" i="15"/>
  <c r="S13" i="15" s="1"/>
  <c r="AE12" i="15"/>
  <c r="AK12" i="15" s="1"/>
  <c r="M12" i="15"/>
  <c r="S12" i="15" s="1"/>
  <c r="AE11" i="15"/>
  <c r="AK11" i="15" s="1"/>
  <c r="M11" i="15"/>
  <c r="S11" i="15" s="1"/>
  <c r="AE10" i="15"/>
  <c r="AK10" i="15" s="1"/>
  <c r="M10" i="15"/>
  <c r="S10" i="15" s="1"/>
  <c r="AE9" i="15"/>
  <c r="AK9" i="15" s="1"/>
  <c r="M9" i="15"/>
  <c r="S9" i="15" s="1"/>
  <c r="AE51" i="9" l="1"/>
  <c r="AK51" i="9" s="1"/>
  <c r="AE50" i="9"/>
  <c r="AK50" i="9" s="1"/>
  <c r="S51" i="9"/>
  <c r="M51" i="9"/>
  <c r="M50" i="9"/>
  <c r="S50" i="9" s="1"/>
  <c r="AE49" i="9"/>
  <c r="AK49" i="9" s="1"/>
  <c r="M49" i="9"/>
  <c r="S49" i="9" s="1"/>
  <c r="AE48" i="9"/>
  <c r="AK48" i="9" s="1"/>
  <c r="AK47" i="9"/>
  <c r="AE47" i="9"/>
  <c r="AE46" i="9"/>
  <c r="AK46" i="9" s="1"/>
  <c r="M48" i="9"/>
  <c r="S48" i="9" s="1"/>
  <c r="M47" i="9"/>
  <c r="S47" i="9" s="1"/>
  <c r="M46" i="9"/>
  <c r="S46" i="9" s="1"/>
  <c r="M45" i="9"/>
  <c r="S45" i="9" s="1"/>
  <c r="AE45" i="9"/>
  <c r="AK45" i="9" s="1"/>
  <c r="AE44" i="9"/>
  <c r="AK44" i="9" s="1"/>
  <c r="M44" i="9"/>
  <c r="S44" i="9" s="1"/>
  <c r="AE42" i="9"/>
  <c r="AK42" i="9" s="1"/>
  <c r="M42" i="9"/>
  <c r="S42" i="9" s="1"/>
  <c r="AE43" i="9"/>
  <c r="AK43" i="9" s="1"/>
  <c r="M43" i="9"/>
  <c r="S43" i="9" s="1"/>
  <c r="AE41" i="9"/>
  <c r="AK41" i="9" s="1"/>
  <c r="M41" i="9"/>
  <c r="AE40" i="9"/>
  <c r="AK40" i="9" s="1"/>
  <c r="S41" i="9"/>
  <c r="M40" i="9"/>
  <c r="S40" i="9" s="1"/>
  <c r="AE39" i="9"/>
  <c r="AK39" i="9" s="1"/>
  <c r="AE38" i="9"/>
  <c r="AK38" i="9" s="1"/>
  <c r="M39" i="9"/>
  <c r="S39" i="9" s="1"/>
  <c r="M38" i="9"/>
  <c r="S38" i="9" s="1"/>
  <c r="AE37" i="9"/>
  <c r="AK37" i="9" s="1"/>
  <c r="AE36" i="9"/>
  <c r="AK36" i="9" s="1"/>
  <c r="M37" i="9"/>
  <c r="S37" i="9" s="1"/>
  <c r="M36" i="9"/>
  <c r="S36" i="9" s="1"/>
  <c r="AE35" i="9"/>
  <c r="AK35" i="9" s="1"/>
  <c r="M35" i="9"/>
  <c r="S35" i="9" s="1"/>
  <c r="AE34" i="9"/>
  <c r="AK34" i="9" s="1"/>
  <c r="M34" i="9"/>
  <c r="S34" i="9" s="1"/>
  <c r="AE33" i="9"/>
  <c r="AK33" i="9" s="1"/>
  <c r="AE32" i="9"/>
  <c r="AK32" i="9" s="1"/>
  <c r="M33" i="9"/>
  <c r="S33" i="9" s="1"/>
  <c r="M32" i="9"/>
  <c r="S32" i="9" s="1"/>
  <c r="M31" i="9"/>
  <c r="S31" i="9" s="1"/>
  <c r="AE31" i="9"/>
  <c r="AK31" i="9" s="1"/>
  <c r="AE30" i="9"/>
  <c r="AK30" i="9" s="1"/>
  <c r="AE29" i="9"/>
  <c r="AK29" i="9" s="1"/>
  <c r="AE28" i="9"/>
  <c r="AK28" i="9" s="1"/>
  <c r="AE27" i="9"/>
  <c r="AK27" i="9" s="1"/>
  <c r="M30" i="9"/>
  <c r="S30" i="9" s="1"/>
  <c r="M29" i="9"/>
  <c r="M28" i="9"/>
  <c r="S28" i="9" s="1"/>
  <c r="S27" i="9"/>
  <c r="S29" i="9"/>
  <c r="M27" i="9"/>
  <c r="AE26" i="9"/>
  <c r="AK26" i="9" s="1"/>
  <c r="M26" i="9"/>
  <c r="S26" i="9" s="1"/>
  <c r="AE24" i="9"/>
  <c r="AK24" i="9" s="1"/>
  <c r="M24" i="9"/>
  <c r="S24" i="9" s="1"/>
  <c r="AE25" i="9"/>
  <c r="AK25" i="9" s="1"/>
  <c r="M25" i="9"/>
  <c r="S25" i="9" s="1"/>
  <c r="AE23" i="9"/>
  <c r="AK23" i="9" s="1"/>
  <c r="M23" i="9"/>
  <c r="S23" i="9" s="1"/>
  <c r="AE22" i="9"/>
  <c r="AK22" i="9" s="1"/>
  <c r="M22" i="9"/>
  <c r="S22" i="9" s="1"/>
  <c r="M20" i="9"/>
  <c r="S20" i="9" s="1"/>
  <c r="AE20" i="9"/>
  <c r="AK20" i="9"/>
  <c r="M21" i="9"/>
  <c r="S21" i="9" s="1"/>
  <c r="AE21" i="9"/>
  <c r="AK21" i="9"/>
  <c r="AE19" i="9"/>
  <c r="AK19" i="9" s="1"/>
  <c r="M19" i="9"/>
  <c r="S19" i="9" s="1"/>
  <c r="AE18" i="9"/>
  <c r="R18" i="9"/>
  <c r="P18" i="9"/>
  <c r="O18" i="9"/>
  <c r="L18" i="9"/>
  <c r="J18" i="9"/>
  <c r="M18" i="9" s="1"/>
  <c r="S18" i="9" s="1"/>
  <c r="I18" i="9"/>
  <c r="AE17" i="9"/>
  <c r="AK17" i="9" s="1"/>
  <c r="M17" i="9"/>
  <c r="S17" i="9" s="1"/>
  <c r="AE16" i="9"/>
  <c r="AK16" i="9" s="1"/>
  <c r="M16" i="9"/>
  <c r="S16" i="9" s="1"/>
  <c r="AE15" i="9"/>
  <c r="AK15" i="9" s="1"/>
  <c r="M15" i="9"/>
  <c r="AE14" i="9"/>
  <c r="AK14" i="9" s="1"/>
  <c r="M14" i="9"/>
  <c r="S14" i="9" s="1"/>
  <c r="AE13" i="9"/>
  <c r="AK13" i="9" s="1"/>
  <c r="S13" i="9"/>
  <c r="M13" i="9"/>
  <c r="AE12" i="9"/>
  <c r="AK12" i="9" s="1"/>
  <c r="M12" i="9"/>
  <c r="S12" i="9" s="1"/>
  <c r="M11" i="9"/>
  <c r="M10" i="9"/>
  <c r="M9" i="9"/>
  <c r="S9" i="9" s="1"/>
  <c r="AK18" i="9" l="1"/>
  <c r="AE11" i="9"/>
  <c r="AK11" i="9" s="1"/>
  <c r="AE10" i="9"/>
  <c r="AK10" i="9" s="1"/>
  <c r="S10" i="9"/>
  <c r="AE52" i="9"/>
  <c r="AK52" i="9" s="1"/>
  <c r="AE9" i="9"/>
  <c r="AK9" i="9" s="1"/>
  <c r="S11" i="9" l="1"/>
  <c r="S15" i="9" l="1"/>
  <c r="F58" i="1" l="1"/>
  <c r="F44" i="1"/>
  <c r="E69" i="1" l="1"/>
</calcChain>
</file>

<file path=xl/comments1.xml><?xml version="1.0" encoding="utf-8"?>
<comments xmlns="http://schemas.openxmlformats.org/spreadsheetml/2006/main">
  <authors>
    <author>eergun</author>
  </authors>
  <commentList>
    <comment ref="H7" authorId="0">
      <text>
        <r>
          <rPr>
            <b/>
            <sz val="8"/>
            <color indexed="81"/>
            <rFont val="Tahoma"/>
            <family val="2"/>
          </rPr>
          <t>Effects of Explosion / Failure
0, 0.12, 0.25, 0.5</t>
        </r>
        <r>
          <rPr>
            <sz val="8"/>
            <color indexed="81"/>
            <rFont val="Tahoma"/>
            <family val="2"/>
          </rPr>
          <t xml:space="preserve">
</t>
        </r>
      </text>
    </comment>
    <comment ref="N7" authorId="0">
      <text>
        <r>
          <rPr>
            <b/>
            <sz val="8"/>
            <color indexed="81"/>
            <rFont val="Tahoma"/>
            <family val="2"/>
          </rPr>
          <t>Effects of Explosion / Failure
0, 0.5, 1, 2</t>
        </r>
        <r>
          <rPr>
            <sz val="8"/>
            <color indexed="81"/>
            <rFont val="Tahoma"/>
            <family val="2"/>
          </rPr>
          <t xml:space="preserve">
</t>
        </r>
      </text>
    </comment>
    <comment ref="Z7" authorId="0">
      <text>
        <r>
          <rPr>
            <b/>
            <sz val="8"/>
            <color indexed="81"/>
            <rFont val="Tahoma"/>
            <family val="2"/>
          </rPr>
          <t>Effects of Explosion / Failure
0, 0.25, 0.5</t>
        </r>
        <r>
          <rPr>
            <sz val="8"/>
            <color indexed="81"/>
            <rFont val="Tahoma"/>
            <family val="2"/>
          </rPr>
          <t xml:space="preserve">
</t>
        </r>
      </text>
    </comment>
    <comment ref="E8" authorId="0">
      <text>
        <r>
          <rPr>
            <b/>
            <sz val="8"/>
            <color indexed="81"/>
            <rFont val="Tahoma"/>
            <family val="2"/>
          </rPr>
          <t>Patlayici ortam
0 (no zone) - 3 (Zone 20)</t>
        </r>
      </text>
    </comment>
    <comment ref="F8" authorId="0">
      <text>
        <r>
          <rPr>
            <b/>
            <sz val="8"/>
            <color indexed="81"/>
            <rFont val="Tahoma"/>
            <family val="2"/>
          </rPr>
          <t>ignition source prob
0 (never) - 3 (always)</t>
        </r>
        <r>
          <rPr>
            <sz val="8"/>
            <color indexed="81"/>
            <rFont val="Tahoma"/>
            <family val="2"/>
          </rPr>
          <t xml:space="preserve">
</t>
        </r>
      </text>
    </comment>
    <comment ref="G8" authorId="0">
      <text>
        <r>
          <rPr>
            <b/>
            <sz val="8"/>
            <color indexed="81"/>
            <rFont val="Tahoma"/>
            <family val="2"/>
          </rPr>
          <t xml:space="preserve">possible effects of failure, Zones
0 (no zone) - 3 (Zone 20)
</t>
        </r>
        <r>
          <rPr>
            <sz val="8"/>
            <color indexed="81"/>
            <rFont val="Tahoma"/>
            <family val="2"/>
          </rPr>
          <t xml:space="preserve">
</t>
        </r>
      </text>
    </comment>
    <comment ref="H8" authorId="0">
      <text>
        <r>
          <rPr>
            <b/>
            <sz val="8"/>
            <color indexed="81"/>
            <rFont val="Tahoma"/>
            <family val="2"/>
          </rPr>
          <t>Presence of Workers</t>
        </r>
        <r>
          <rPr>
            <sz val="8"/>
            <color indexed="81"/>
            <rFont val="Tahoma"/>
            <family val="2"/>
          </rPr>
          <t xml:space="preserve">
</t>
        </r>
      </text>
    </comment>
    <comment ref="I8" authorId="0">
      <text>
        <r>
          <rPr>
            <b/>
            <sz val="8"/>
            <color indexed="81"/>
            <rFont val="Tahoma"/>
            <family val="2"/>
          </rPr>
          <t>Explosion Severity</t>
        </r>
      </text>
    </comment>
    <comment ref="J8" authorId="0">
      <text>
        <r>
          <rPr>
            <b/>
            <sz val="8"/>
            <color indexed="81"/>
            <rFont val="Tahoma"/>
            <family val="2"/>
          </rPr>
          <t>Volume of Dust Cloud</t>
        </r>
      </text>
    </comment>
    <comment ref="K8" authorId="0">
      <text>
        <r>
          <rPr>
            <b/>
            <sz val="8"/>
            <color indexed="81"/>
            <rFont val="Tahoma"/>
            <family val="2"/>
          </rPr>
          <t>Depth of Dust Layer</t>
        </r>
      </text>
    </comment>
    <comment ref="L8" authorId="0">
      <text>
        <r>
          <rPr>
            <b/>
            <sz val="8"/>
            <color indexed="81"/>
            <rFont val="Tahoma"/>
            <family val="2"/>
          </rPr>
          <t>Confinement of Dust Cloud</t>
        </r>
      </text>
    </comment>
    <comment ref="N8" authorId="0">
      <text>
        <r>
          <rPr>
            <b/>
            <sz val="8"/>
            <color indexed="81"/>
            <rFont val="Tahoma"/>
            <family val="2"/>
          </rPr>
          <t>Presence of Workers</t>
        </r>
        <r>
          <rPr>
            <sz val="8"/>
            <color indexed="81"/>
            <rFont val="Tahoma"/>
            <family val="2"/>
          </rPr>
          <t xml:space="preserve">
</t>
        </r>
      </text>
    </comment>
    <comment ref="O8" authorId="0">
      <text>
        <r>
          <rPr>
            <b/>
            <sz val="8"/>
            <color indexed="81"/>
            <rFont val="Tahoma"/>
            <family val="2"/>
          </rPr>
          <t>Explosion Severity</t>
        </r>
      </text>
    </comment>
    <comment ref="P8" authorId="0">
      <text>
        <r>
          <rPr>
            <b/>
            <sz val="8"/>
            <color indexed="81"/>
            <rFont val="Tahoma"/>
            <family val="2"/>
          </rPr>
          <t>Volume of Dust Cloud</t>
        </r>
      </text>
    </comment>
    <comment ref="Q8" authorId="0">
      <text>
        <r>
          <rPr>
            <b/>
            <sz val="8"/>
            <color indexed="81"/>
            <rFont val="Tahoma"/>
            <family val="2"/>
          </rPr>
          <t>Depth of Dust Layer</t>
        </r>
      </text>
    </comment>
    <comment ref="R8" authorId="0">
      <text>
        <r>
          <rPr>
            <b/>
            <sz val="8"/>
            <color indexed="81"/>
            <rFont val="Tahoma"/>
            <family val="2"/>
          </rPr>
          <t>Confinement of Dust Cloud</t>
        </r>
      </text>
    </comment>
    <comment ref="S8" authorId="0">
      <text>
        <r>
          <rPr>
            <b/>
            <sz val="8"/>
            <color indexed="81"/>
            <rFont val="Tahoma"/>
            <family val="2"/>
          </rPr>
          <t>RISK
Negligible, R=0
Low 1 &lt; R &lt; 9
Med 9 &lt; R &lt; 18
High R &gt; 18</t>
        </r>
        <r>
          <rPr>
            <sz val="8"/>
            <color indexed="81"/>
            <rFont val="Tahoma"/>
            <family val="2"/>
          </rPr>
          <t xml:space="preserve">
</t>
        </r>
      </text>
    </comment>
    <comment ref="W8" authorId="0">
      <text>
        <r>
          <rPr>
            <b/>
            <sz val="8"/>
            <color indexed="81"/>
            <rFont val="Tahoma"/>
            <family val="2"/>
          </rPr>
          <t>0 (no zone) - 3 (Zone 22)</t>
        </r>
      </text>
    </comment>
    <comment ref="X8" authorId="0">
      <text>
        <r>
          <rPr>
            <b/>
            <sz val="8"/>
            <color indexed="81"/>
            <rFont val="Tahoma"/>
            <family val="2"/>
          </rPr>
          <t>ignition source prob
0 (never) - 3 (always)</t>
        </r>
        <r>
          <rPr>
            <sz val="8"/>
            <color indexed="81"/>
            <rFont val="Tahoma"/>
            <family val="2"/>
          </rPr>
          <t xml:space="preserve">
</t>
        </r>
      </text>
    </comment>
    <comment ref="Y8" authorId="0">
      <text>
        <r>
          <rPr>
            <b/>
            <sz val="8"/>
            <color indexed="81"/>
            <rFont val="Tahoma"/>
            <family val="2"/>
          </rPr>
          <t xml:space="preserve">possible effects of failure, Zones
0 (no zone) - 3 (Zone 20)
</t>
        </r>
        <r>
          <rPr>
            <sz val="8"/>
            <color indexed="81"/>
            <rFont val="Tahoma"/>
            <family val="2"/>
          </rPr>
          <t xml:space="preserve">
</t>
        </r>
      </text>
    </comment>
    <comment ref="Z8" authorId="0">
      <text>
        <r>
          <rPr>
            <b/>
            <sz val="8"/>
            <color indexed="81"/>
            <rFont val="Tahoma"/>
            <family val="2"/>
          </rPr>
          <t>Presence of Workers</t>
        </r>
        <r>
          <rPr>
            <sz val="8"/>
            <color indexed="81"/>
            <rFont val="Tahoma"/>
            <family val="2"/>
          </rPr>
          <t xml:space="preserve">
</t>
        </r>
      </text>
    </comment>
    <comment ref="AA8" authorId="0">
      <text>
        <r>
          <rPr>
            <b/>
            <sz val="8"/>
            <color indexed="81"/>
            <rFont val="Tahoma"/>
            <family val="2"/>
          </rPr>
          <t>Explosion Severity</t>
        </r>
      </text>
    </comment>
    <comment ref="AB8" authorId="0">
      <text>
        <r>
          <rPr>
            <b/>
            <sz val="8"/>
            <color indexed="81"/>
            <rFont val="Tahoma"/>
            <family val="2"/>
          </rPr>
          <t>Volume of Dust Cloud</t>
        </r>
      </text>
    </comment>
    <comment ref="AC8" authorId="0">
      <text>
        <r>
          <rPr>
            <b/>
            <sz val="8"/>
            <color indexed="81"/>
            <rFont val="Tahoma"/>
            <family val="2"/>
          </rPr>
          <t>Depth of Dust Layer</t>
        </r>
      </text>
    </comment>
    <comment ref="AD8" authorId="0">
      <text>
        <r>
          <rPr>
            <b/>
            <sz val="8"/>
            <color indexed="81"/>
            <rFont val="Tahoma"/>
            <family val="2"/>
          </rPr>
          <t>Confinement of Dust Cloud</t>
        </r>
      </text>
    </comment>
    <comment ref="AF8" authorId="0">
      <text>
        <r>
          <rPr>
            <b/>
            <sz val="8"/>
            <color indexed="81"/>
            <rFont val="Tahoma"/>
            <family val="2"/>
          </rPr>
          <t>Presence of Workers</t>
        </r>
        <r>
          <rPr>
            <sz val="8"/>
            <color indexed="81"/>
            <rFont val="Tahoma"/>
            <family val="2"/>
          </rPr>
          <t xml:space="preserve">
</t>
        </r>
      </text>
    </comment>
    <comment ref="AG8" authorId="0">
      <text>
        <r>
          <rPr>
            <b/>
            <sz val="8"/>
            <color indexed="81"/>
            <rFont val="Tahoma"/>
            <family val="2"/>
          </rPr>
          <t>Explosion Severity</t>
        </r>
      </text>
    </comment>
    <comment ref="AH8" authorId="0">
      <text>
        <r>
          <rPr>
            <b/>
            <sz val="8"/>
            <color indexed="81"/>
            <rFont val="Tahoma"/>
            <family val="2"/>
          </rPr>
          <t>Volume of Dust Cloud</t>
        </r>
      </text>
    </comment>
    <comment ref="AI8" authorId="0">
      <text>
        <r>
          <rPr>
            <b/>
            <sz val="8"/>
            <color indexed="81"/>
            <rFont val="Tahoma"/>
            <family val="2"/>
          </rPr>
          <t>Depth of Dust Layer</t>
        </r>
      </text>
    </comment>
    <comment ref="AJ8" authorId="0">
      <text>
        <r>
          <rPr>
            <b/>
            <sz val="8"/>
            <color indexed="81"/>
            <rFont val="Tahoma"/>
            <family val="2"/>
          </rPr>
          <t>Confinement of Dust Cloud</t>
        </r>
      </text>
    </comment>
    <comment ref="AK8" authorId="0">
      <text>
        <r>
          <rPr>
            <b/>
            <sz val="8"/>
            <color indexed="81"/>
            <rFont val="Tahoma"/>
            <family val="2"/>
          </rPr>
          <t>RISK
Negligible, R=0
Low 1 &lt; R &lt; 9
Med 9 &lt; R &lt; 18
High R &gt; 18</t>
        </r>
        <r>
          <rPr>
            <sz val="8"/>
            <color indexed="81"/>
            <rFont val="Tahoma"/>
            <family val="2"/>
          </rPr>
          <t xml:space="preserve">
</t>
        </r>
      </text>
    </comment>
  </commentList>
</comments>
</file>

<file path=xl/comments2.xml><?xml version="1.0" encoding="utf-8"?>
<comments xmlns="http://schemas.openxmlformats.org/spreadsheetml/2006/main">
  <authors>
    <author>eergun</author>
  </authors>
  <commentList>
    <comment ref="E2" authorId="0">
      <text>
        <r>
          <rPr>
            <b/>
            <sz val="8"/>
            <color indexed="81"/>
            <rFont val="Tahoma"/>
            <family val="2"/>
          </rPr>
          <t>RISK
Negligible, R=0
Low 1 &lt; R &lt; 9
Med 9 &lt; R &lt; 18
High R &gt; 18</t>
        </r>
        <r>
          <rPr>
            <sz val="8"/>
            <color indexed="81"/>
            <rFont val="Tahoma"/>
            <family val="2"/>
          </rPr>
          <t xml:space="preserve">
</t>
        </r>
      </text>
    </comment>
    <comment ref="I2" authorId="0">
      <text>
        <r>
          <rPr>
            <b/>
            <sz val="8"/>
            <color indexed="81"/>
            <rFont val="Tahoma"/>
            <family val="2"/>
          </rPr>
          <t>RISK
Negligible, R=0
Low 1 &lt; R &lt; 9
Med 9 &lt; R &lt; 18
High R &gt; 18</t>
        </r>
        <r>
          <rPr>
            <sz val="8"/>
            <color indexed="81"/>
            <rFont val="Tahoma"/>
            <family val="2"/>
          </rPr>
          <t xml:space="preserve">
</t>
        </r>
      </text>
    </comment>
  </commentList>
</comments>
</file>

<file path=xl/comments3.xml><?xml version="1.0" encoding="utf-8"?>
<comments xmlns="http://schemas.openxmlformats.org/spreadsheetml/2006/main">
  <authors>
    <author>eergun</author>
  </authors>
  <commentList>
    <comment ref="H7" authorId="0">
      <text>
        <r>
          <rPr>
            <b/>
            <sz val="8"/>
            <color indexed="81"/>
            <rFont val="Tahoma"/>
            <family val="2"/>
          </rPr>
          <t>Effects of Explosion / Failure
0, 0.12, 0.25, 0.5</t>
        </r>
        <r>
          <rPr>
            <sz val="8"/>
            <color indexed="81"/>
            <rFont val="Tahoma"/>
            <family val="2"/>
          </rPr>
          <t xml:space="preserve">
</t>
        </r>
      </text>
    </comment>
    <comment ref="N7" authorId="0">
      <text>
        <r>
          <rPr>
            <b/>
            <sz val="8"/>
            <color indexed="81"/>
            <rFont val="Tahoma"/>
            <family val="2"/>
          </rPr>
          <t>Effects of Explosion / Failure
0, 0.5, 1, 2</t>
        </r>
        <r>
          <rPr>
            <sz val="8"/>
            <color indexed="81"/>
            <rFont val="Tahoma"/>
            <family val="2"/>
          </rPr>
          <t xml:space="preserve">
</t>
        </r>
      </text>
    </comment>
    <comment ref="Z7" authorId="0">
      <text>
        <r>
          <rPr>
            <b/>
            <sz val="8"/>
            <color indexed="81"/>
            <rFont val="Tahoma"/>
            <family val="2"/>
          </rPr>
          <t>Effects of Explosion / Failure
0, 0.25, 0.5</t>
        </r>
        <r>
          <rPr>
            <sz val="8"/>
            <color indexed="81"/>
            <rFont val="Tahoma"/>
            <family val="2"/>
          </rPr>
          <t xml:space="preserve">
</t>
        </r>
      </text>
    </comment>
    <comment ref="E8" authorId="0">
      <text>
        <r>
          <rPr>
            <b/>
            <sz val="8"/>
            <color indexed="81"/>
            <rFont val="Tahoma"/>
            <family val="2"/>
          </rPr>
          <t>Patlayici ortam
0 (no zone) - 3 (Zone 20)</t>
        </r>
      </text>
    </comment>
    <comment ref="F8" authorId="0">
      <text>
        <r>
          <rPr>
            <b/>
            <sz val="8"/>
            <color indexed="81"/>
            <rFont val="Tahoma"/>
            <family val="2"/>
          </rPr>
          <t>ignition source prob
0 (never) - 3 (always)</t>
        </r>
        <r>
          <rPr>
            <sz val="8"/>
            <color indexed="81"/>
            <rFont val="Tahoma"/>
            <family val="2"/>
          </rPr>
          <t xml:space="preserve">
</t>
        </r>
      </text>
    </comment>
    <comment ref="G8" authorId="0">
      <text>
        <r>
          <rPr>
            <b/>
            <sz val="8"/>
            <color indexed="81"/>
            <rFont val="Tahoma"/>
            <family val="2"/>
          </rPr>
          <t xml:space="preserve">possible effects of failure, Zones
0 (no zone) - 3 (Zone 20)
</t>
        </r>
        <r>
          <rPr>
            <sz val="8"/>
            <color indexed="81"/>
            <rFont val="Tahoma"/>
            <family val="2"/>
          </rPr>
          <t xml:space="preserve">
</t>
        </r>
      </text>
    </comment>
    <comment ref="H8" authorId="0">
      <text>
        <r>
          <rPr>
            <b/>
            <sz val="8"/>
            <color indexed="81"/>
            <rFont val="Tahoma"/>
            <family val="2"/>
          </rPr>
          <t>Presence of Workers</t>
        </r>
        <r>
          <rPr>
            <sz val="8"/>
            <color indexed="81"/>
            <rFont val="Tahoma"/>
            <family val="2"/>
          </rPr>
          <t xml:space="preserve">
</t>
        </r>
      </text>
    </comment>
    <comment ref="I8" authorId="0">
      <text>
        <r>
          <rPr>
            <b/>
            <sz val="8"/>
            <color indexed="81"/>
            <rFont val="Tahoma"/>
            <family val="2"/>
          </rPr>
          <t>Explosion Severity</t>
        </r>
      </text>
    </comment>
    <comment ref="J8" authorId="0">
      <text>
        <r>
          <rPr>
            <b/>
            <sz val="8"/>
            <color indexed="81"/>
            <rFont val="Tahoma"/>
            <family val="2"/>
          </rPr>
          <t>Volume of Dust Cloud</t>
        </r>
      </text>
    </comment>
    <comment ref="K8" authorId="0">
      <text>
        <r>
          <rPr>
            <b/>
            <sz val="8"/>
            <color indexed="81"/>
            <rFont val="Tahoma"/>
            <family val="2"/>
          </rPr>
          <t>Depth of Dust Layer</t>
        </r>
      </text>
    </comment>
    <comment ref="L8" authorId="0">
      <text>
        <r>
          <rPr>
            <b/>
            <sz val="8"/>
            <color indexed="81"/>
            <rFont val="Tahoma"/>
            <family val="2"/>
          </rPr>
          <t>Confinement of Dust Cloud</t>
        </r>
      </text>
    </comment>
    <comment ref="N8" authorId="0">
      <text>
        <r>
          <rPr>
            <b/>
            <sz val="8"/>
            <color indexed="81"/>
            <rFont val="Tahoma"/>
            <family val="2"/>
          </rPr>
          <t>Presence of Workers</t>
        </r>
        <r>
          <rPr>
            <sz val="8"/>
            <color indexed="81"/>
            <rFont val="Tahoma"/>
            <family val="2"/>
          </rPr>
          <t xml:space="preserve">
</t>
        </r>
      </text>
    </comment>
    <comment ref="O8" authorId="0">
      <text>
        <r>
          <rPr>
            <b/>
            <sz val="8"/>
            <color indexed="81"/>
            <rFont val="Tahoma"/>
            <family val="2"/>
          </rPr>
          <t>Explosion Severity</t>
        </r>
      </text>
    </comment>
    <comment ref="P8" authorId="0">
      <text>
        <r>
          <rPr>
            <b/>
            <sz val="8"/>
            <color indexed="81"/>
            <rFont val="Tahoma"/>
            <family val="2"/>
          </rPr>
          <t>Volume of Dust Cloud</t>
        </r>
      </text>
    </comment>
    <comment ref="Q8" authorId="0">
      <text>
        <r>
          <rPr>
            <b/>
            <sz val="8"/>
            <color indexed="81"/>
            <rFont val="Tahoma"/>
            <family val="2"/>
          </rPr>
          <t>Depth of Dust Layer</t>
        </r>
      </text>
    </comment>
    <comment ref="R8" authorId="0">
      <text>
        <r>
          <rPr>
            <b/>
            <sz val="8"/>
            <color indexed="81"/>
            <rFont val="Tahoma"/>
            <family val="2"/>
          </rPr>
          <t>Confinement of Dust Cloud</t>
        </r>
      </text>
    </comment>
    <comment ref="S8" authorId="0">
      <text>
        <r>
          <rPr>
            <b/>
            <sz val="8"/>
            <color indexed="81"/>
            <rFont val="Tahoma"/>
            <family val="2"/>
          </rPr>
          <t>RISK
Negligible, R=0
Low 1 &lt; R &lt; 9
Med 9 &lt; R &lt; 18
High R &gt; 18</t>
        </r>
        <r>
          <rPr>
            <sz val="8"/>
            <color indexed="81"/>
            <rFont val="Tahoma"/>
            <family val="2"/>
          </rPr>
          <t xml:space="preserve">
</t>
        </r>
      </text>
    </comment>
    <comment ref="W8" authorId="0">
      <text>
        <r>
          <rPr>
            <b/>
            <sz val="8"/>
            <color indexed="81"/>
            <rFont val="Tahoma"/>
            <family val="2"/>
          </rPr>
          <t>0 (no zone) - 3 (Zone 22)</t>
        </r>
      </text>
    </comment>
    <comment ref="X8" authorId="0">
      <text>
        <r>
          <rPr>
            <b/>
            <sz val="8"/>
            <color indexed="81"/>
            <rFont val="Tahoma"/>
            <family val="2"/>
          </rPr>
          <t>ignition source prob
0 (never) - 3 (always)</t>
        </r>
        <r>
          <rPr>
            <sz val="8"/>
            <color indexed="81"/>
            <rFont val="Tahoma"/>
            <family val="2"/>
          </rPr>
          <t xml:space="preserve">
</t>
        </r>
      </text>
    </comment>
    <comment ref="Y8" authorId="0">
      <text>
        <r>
          <rPr>
            <b/>
            <sz val="8"/>
            <color indexed="81"/>
            <rFont val="Tahoma"/>
            <family val="2"/>
          </rPr>
          <t xml:space="preserve">possible effects of failure, Zones
0 (no zone) - 3 (Zone 20)
</t>
        </r>
        <r>
          <rPr>
            <sz val="8"/>
            <color indexed="81"/>
            <rFont val="Tahoma"/>
            <family val="2"/>
          </rPr>
          <t xml:space="preserve">
</t>
        </r>
      </text>
    </comment>
    <comment ref="Z8" authorId="0">
      <text>
        <r>
          <rPr>
            <b/>
            <sz val="8"/>
            <color indexed="81"/>
            <rFont val="Tahoma"/>
            <family val="2"/>
          </rPr>
          <t>Presence of Workers</t>
        </r>
        <r>
          <rPr>
            <sz val="8"/>
            <color indexed="81"/>
            <rFont val="Tahoma"/>
            <family val="2"/>
          </rPr>
          <t xml:space="preserve">
</t>
        </r>
      </text>
    </comment>
    <comment ref="AA8" authorId="0">
      <text>
        <r>
          <rPr>
            <b/>
            <sz val="8"/>
            <color indexed="81"/>
            <rFont val="Tahoma"/>
            <family val="2"/>
          </rPr>
          <t>Explosion Severity</t>
        </r>
      </text>
    </comment>
    <comment ref="AB8" authorId="0">
      <text>
        <r>
          <rPr>
            <b/>
            <sz val="8"/>
            <color indexed="81"/>
            <rFont val="Tahoma"/>
            <family val="2"/>
          </rPr>
          <t>Volume of Dust Cloud</t>
        </r>
      </text>
    </comment>
    <comment ref="AC8" authorId="0">
      <text>
        <r>
          <rPr>
            <b/>
            <sz val="8"/>
            <color indexed="81"/>
            <rFont val="Tahoma"/>
            <family val="2"/>
          </rPr>
          <t>Depth of Dust Layer</t>
        </r>
      </text>
    </comment>
    <comment ref="AD8" authorId="0">
      <text>
        <r>
          <rPr>
            <b/>
            <sz val="8"/>
            <color indexed="81"/>
            <rFont val="Tahoma"/>
            <family val="2"/>
          </rPr>
          <t>Confinement of Dust Cloud</t>
        </r>
      </text>
    </comment>
    <comment ref="AF8" authorId="0">
      <text>
        <r>
          <rPr>
            <b/>
            <sz val="8"/>
            <color indexed="81"/>
            <rFont val="Tahoma"/>
            <family val="2"/>
          </rPr>
          <t>Presence of Workers</t>
        </r>
        <r>
          <rPr>
            <sz val="8"/>
            <color indexed="81"/>
            <rFont val="Tahoma"/>
            <family val="2"/>
          </rPr>
          <t xml:space="preserve">
</t>
        </r>
      </text>
    </comment>
    <comment ref="AG8" authorId="0">
      <text>
        <r>
          <rPr>
            <b/>
            <sz val="8"/>
            <color indexed="81"/>
            <rFont val="Tahoma"/>
            <family val="2"/>
          </rPr>
          <t>Explosion Severity</t>
        </r>
      </text>
    </comment>
    <comment ref="AH8" authorId="0">
      <text>
        <r>
          <rPr>
            <b/>
            <sz val="8"/>
            <color indexed="81"/>
            <rFont val="Tahoma"/>
            <family val="2"/>
          </rPr>
          <t>Volume of Dust Cloud</t>
        </r>
      </text>
    </comment>
    <comment ref="AI8" authorId="0">
      <text>
        <r>
          <rPr>
            <b/>
            <sz val="8"/>
            <color indexed="81"/>
            <rFont val="Tahoma"/>
            <family val="2"/>
          </rPr>
          <t>Depth of Dust Layer</t>
        </r>
      </text>
    </comment>
    <comment ref="AJ8" authorId="0">
      <text>
        <r>
          <rPr>
            <b/>
            <sz val="8"/>
            <color indexed="81"/>
            <rFont val="Tahoma"/>
            <family val="2"/>
          </rPr>
          <t>Confinement of Dust Cloud</t>
        </r>
      </text>
    </comment>
    <comment ref="AK8" authorId="0">
      <text>
        <r>
          <rPr>
            <b/>
            <sz val="8"/>
            <color indexed="81"/>
            <rFont val="Tahoma"/>
            <family val="2"/>
          </rPr>
          <t>RISK
Negligible, R=0
Low 1 &lt; R &lt; 9
Med 9 &lt; R &lt; 18
High R &gt; 18</t>
        </r>
        <r>
          <rPr>
            <sz val="8"/>
            <color indexed="81"/>
            <rFont val="Tahoma"/>
            <family val="2"/>
          </rPr>
          <t xml:space="preserve">
</t>
        </r>
      </text>
    </comment>
  </commentList>
</comments>
</file>

<file path=xl/sharedStrings.xml><?xml version="1.0" encoding="utf-8"?>
<sst xmlns="http://schemas.openxmlformats.org/spreadsheetml/2006/main" count="974" uniqueCount="438">
  <si>
    <t>R= patlama riski</t>
  </si>
  <si>
    <t>P =  Tehlikeli durum faktörü (hazard factor), tehlikeli ortam oluşma olasılığı</t>
  </si>
  <si>
    <t>C = tehlikeli durumun zarar oluşturma olasılığı</t>
  </si>
  <si>
    <t>D = zarar faktörü, zararın büyüklüğünün tahmini</t>
  </si>
  <si>
    <t>Tehlikeli Ortam</t>
  </si>
  <si>
    <t>Tanım</t>
  </si>
  <si>
    <t>P İndeksi</t>
  </si>
  <si>
    <t>Zone 0 / 20</t>
  </si>
  <si>
    <t>Zone 1 / 21</t>
  </si>
  <si>
    <t>Zone 2 / 22</t>
  </si>
  <si>
    <t>Zone Yok</t>
  </si>
  <si>
    <t>Tehlikeli atmosferin normal operasyonlar sırasında oluşma olasılığının olduğu ortam</t>
  </si>
  <si>
    <t>Tehlikeli atmosferin (toz/gaz) düzenli veya uzun süreliğine veya çok sıklıkta oluştuğu ortam</t>
  </si>
  <si>
    <t>Tehlikeli atmosferin normal operasyonlarda oluşma olasılığının düşük olduğu ancak olursa çok kısa sürdüğü ortamlar</t>
  </si>
  <si>
    <t>Tehlikeli atmosferin oluşmadığı ortam</t>
  </si>
  <si>
    <t>2. Adım -  Alev Kaynaklarının Oluşturduğu Tehlikeler ve Oluşum Olasılıkları</t>
  </si>
  <si>
    <t>P FAKTÖRÜ</t>
  </si>
  <si>
    <t>C FAKTÖRÜ</t>
  </si>
  <si>
    <t>Oluşum Olasılığı</t>
  </si>
  <si>
    <t>C İndeksi</t>
  </si>
  <si>
    <t>Herzaman</t>
  </si>
  <si>
    <t>Bazı Durumlarda</t>
  </si>
  <si>
    <t>Az Sıklıkta</t>
  </si>
  <si>
    <t>Hiçbir Zaman</t>
  </si>
  <si>
    <t>Alev kaynakları düzenli veya çok sıklıkta oluştuğu ortam</t>
  </si>
  <si>
    <t>Alev kaynakları ancak  bazı özel durumlarda oluştuğu ortam</t>
  </si>
  <si>
    <t>Alev kaynaklarının çok az olasılıklar ve sıklıkta oluştuğu ortam</t>
  </si>
  <si>
    <t>Alev kaynaklarının oluşmadığı ortam</t>
  </si>
  <si>
    <t>3. Adım - Patlamaların Etkilerinin Tahmini</t>
  </si>
  <si>
    <t>D FAKTÖRÜ</t>
  </si>
  <si>
    <t>Tehlikeli Alan</t>
  </si>
  <si>
    <t>D İndeksi</t>
  </si>
  <si>
    <t>D İndeksine Aşağıdaki indekslerin eklenmesi ile D' oluşur</t>
  </si>
  <si>
    <t>Parametre</t>
  </si>
  <si>
    <t>Çalışanların ortamda bulunması (Wp)</t>
  </si>
  <si>
    <t>Toz-patlaması endeksi (Kst)</t>
  </si>
  <si>
    <t>Gaz patlaması endeksi (Kg)</t>
  </si>
  <si>
    <t>Bulutun Hacmi (Vz)</t>
  </si>
  <si>
    <t>Toz Tabakası Derinliği (Ld)</t>
  </si>
  <si>
    <t>Bulutun ihtiva edilebilirliği (Cc)</t>
  </si>
  <si>
    <t>Endeks</t>
  </si>
  <si>
    <t>Hiçbir zaman</t>
  </si>
  <si>
    <t>Bazen</t>
  </si>
  <si>
    <t>200&lt;Kst&lt;=300 barm/s</t>
  </si>
  <si>
    <t>&gt;300 barm/s</t>
  </si>
  <si>
    <t>&lt;=500 barm/s</t>
  </si>
  <si>
    <t>500&lt;Kg&lt;=1000 barm/s</t>
  </si>
  <si>
    <t>&gt;1000barm/s</t>
  </si>
  <si>
    <t>&lt;10 dm3</t>
  </si>
  <si>
    <t>&gt;=100 dm3</t>
  </si>
  <si>
    <t>&lt;=5 mm</t>
  </si>
  <si>
    <t>&gt;=50 mm</t>
  </si>
  <si>
    <t>ihtiva edilmez</t>
  </si>
  <si>
    <t>Kısmi</t>
  </si>
  <si>
    <t>Tamamen ihtiva</t>
  </si>
  <si>
    <t>4. Adım Riskin Belirlenmesi ve Ulaşılan Korunma Seviyesi</t>
  </si>
  <si>
    <t>Yukarıdaki tablonun benzeri tekrar kullanılır</t>
  </si>
  <si>
    <t>RİSK HESABI</t>
  </si>
  <si>
    <t>R = (P * C * D') + Wp + Kst + Kg + Vz + Ld + Cc (TOZ)</t>
  </si>
  <si>
    <t>R = (P * C * D') + Wp + Kg + Kg + Vz + Cc (GAZ)</t>
  </si>
  <si>
    <t>D' = D + Wp + Kst + Vz + Ld + Cc (TOZ)</t>
  </si>
  <si>
    <t>D' = D + Wp + Kg + Vz + Cc (GAZ)</t>
  </si>
  <si>
    <t>SEÇİLEN</t>
  </si>
  <si>
    <t>SEÇİLEN P</t>
  </si>
  <si>
    <t>SEÇİLEN C</t>
  </si>
  <si>
    <t>SEÇİLEN D</t>
  </si>
  <si>
    <t>HESAPLANAN D', TOZ =</t>
  </si>
  <si>
    <t>HESAPLANAN RİSK, R =</t>
  </si>
  <si>
    <t>HESAPLANAN RİSKİN SINIFLANDIRILMASI</t>
  </si>
  <si>
    <t>Risk Değeri R</t>
  </si>
  <si>
    <t>Sınıfı</t>
  </si>
  <si>
    <t>Tanımı</t>
  </si>
  <si>
    <t>R &gt;= 18</t>
  </si>
  <si>
    <t>9 &lt;= R &lt;= 18</t>
  </si>
  <si>
    <t>1 &lt;= R &lt;= 9</t>
  </si>
  <si>
    <t>ihmal Edilebilir</t>
  </si>
  <si>
    <t>Yüksek</t>
  </si>
  <si>
    <t>Düşük</t>
  </si>
  <si>
    <t>İhmal Edilebilir</t>
  </si>
  <si>
    <t>Patlayıcı atmosfer oluşma olasılığı yüksek, alev kaynakları mevcut ve alevleme oluşması için olasılık yüksek, mal ve çalışanlara zarar vermes olasılığı yüksek. Patlamanın diğer proseslere yayılma olasılığı yüksek.</t>
  </si>
  <si>
    <t>Patlayıcı atmosfer oluşma olasılığı sınırlı. Efektif alev kaynakları oluşabilir. Patlama halinde etkileri nispeten düşük durumda. Dolayısıyla çalışanlara ve mala gelecek zarar nispeten düşük. Patlamanın yayılma riski sınırlı.</t>
  </si>
  <si>
    <t>Etkilere maruz kalınma olasılığı nispeten yüksek, dolayısıyla gerekli korunma önlemlerini alarak riski düşür. Alınacak önlemler iş veren sorumluluğunda kontrol edilebilir.</t>
  </si>
  <si>
    <t>Risk azaltıcı önlemler gerekli görülürse ve makul şekilde yapılabilir.</t>
  </si>
  <si>
    <t>Patlayıcı atmosfer oluşma olasılığı nerdeyse yok denecek kadar düşük. Efektıf alev kaynakları yok. Patlama etkilerine maruz kalınması olasılığı nerdeyse yok. Can ve mal kayıbı riski yok. Patlamanın yayılma olasışığı yok.</t>
  </si>
  <si>
    <t>Patlayıcı atmosferin oluşma olasılığı son derece düşük. Bununla beraber alev kaynaklarının oluşma olasılığıve etkileride aynı şekilde düşük. Etkilere maruz kalınma ölçüsü düşük, can ve mala zarar çok sınırlı. Patlamanın yayılma olasılığı ve etkisi son derece sınırlı.</t>
  </si>
  <si>
    <t>Daha fazla önlem almaya gerek yok.</t>
  </si>
  <si>
    <t xml:space="preserve">SONUÇ = </t>
  </si>
  <si>
    <t>Ref: Area Classification methods, according to EN 60079-10-1 and 61241-10</t>
  </si>
  <si>
    <t>Ref: EN 1127-1</t>
  </si>
  <si>
    <t>Oluşum Sıklığı</t>
  </si>
  <si>
    <t>Temizlik Kuralları</t>
  </si>
  <si>
    <t>Tehlikeli Alan Sınıfı (Zone)</t>
  </si>
  <si>
    <t>Yüzey renginde değişiklik belirli değil</t>
  </si>
  <si>
    <t>Yok</t>
  </si>
  <si>
    <t>Sınıflandırma dışı (genel amaçlı alan)</t>
  </si>
  <si>
    <t>Az sıklıkta. &lt; Senede 3 defa</t>
  </si>
  <si>
    <t>Oluştuğu vardiya sırasında</t>
  </si>
  <si>
    <t>Devamlı veya sık &gt; senede 3 defa ve toz birikim 24 saat içinde</t>
  </si>
  <si>
    <t>Avaraj toz birikimi 0.4mm nin altında kalacak şekilde düzenli temizlik</t>
  </si>
  <si>
    <t>Sınıflandırma dışı ancak toz-korunaklı kutu (IP 6x, NEMA 4)</t>
  </si>
  <si>
    <t>Avaraj toz birikimi 1.5 mm nin altında kalacak şekilde düzenli temizlik</t>
  </si>
  <si>
    <t>Oluştuğu anda sistemi durdurup temizlik yapılması</t>
  </si>
  <si>
    <t>EU ATEX</t>
  </si>
  <si>
    <t>US NEC Article</t>
  </si>
  <si>
    <t>Yanıcı Atmosfer</t>
  </si>
  <si>
    <t>Gaz</t>
  </si>
  <si>
    <t>Toz</t>
  </si>
  <si>
    <t>Kullanılır Ekipman</t>
  </si>
  <si>
    <t>Yanıcı atmosfer devamlı mevcut veya uzun periyodlarda mevcut (genellikle  &gt;1000saat/sene)</t>
  </si>
  <si>
    <t>Zone 0</t>
  </si>
  <si>
    <t>Zone 20</t>
  </si>
  <si>
    <t>Gas - 1G Dust - 1D</t>
  </si>
  <si>
    <t>Not</t>
  </si>
  <si>
    <t>Class I, Zone 0</t>
  </si>
  <si>
    <t>Yanıcı atmosfer büyük ihtimalle normal operasyonlar sırasında mevcut  (genellikle &gt;10 and &lt;1000saat/sene)</t>
  </si>
  <si>
    <t>Zone 1</t>
  </si>
  <si>
    <t>Zone 21</t>
  </si>
  <si>
    <r>
      <t xml:space="preserve">Gas - </t>
    </r>
    <r>
      <rPr>
        <b/>
        <sz val="11"/>
        <rFont val="Arial"/>
        <family val="2"/>
      </rPr>
      <t>1G, 2G</t>
    </r>
  </si>
  <si>
    <t>Class I, Div 1</t>
  </si>
  <si>
    <t>Class II, Div 1</t>
  </si>
  <si>
    <t>Class I, Zone 1</t>
  </si>
  <si>
    <r>
      <t xml:space="preserve">Dust - </t>
    </r>
    <r>
      <rPr>
        <b/>
        <sz val="11"/>
        <rFont val="Arial"/>
        <family val="2"/>
      </rPr>
      <t>1D, 2D</t>
    </r>
  </si>
  <si>
    <t>Yanıcı atmosfer büyük olasılıkla normal operasyonlar sırasında mevcut değil ancak olduğu takdirde sadece çok kısa bir zaman için mevcut (genellikle &lt;10saat/sene)</t>
  </si>
  <si>
    <t>Zone 2</t>
  </si>
  <si>
    <t>Zone 22</t>
  </si>
  <si>
    <r>
      <t xml:space="preserve">Gas - 1G, 2G, </t>
    </r>
    <r>
      <rPr>
        <b/>
        <sz val="11"/>
        <rFont val="Arial"/>
        <family val="2"/>
      </rPr>
      <t>3G</t>
    </r>
  </si>
  <si>
    <t>Class I, Div 2</t>
  </si>
  <si>
    <t>Class II, Div 2</t>
  </si>
  <si>
    <t>Class I, Zone 2</t>
  </si>
  <si>
    <r>
      <t xml:space="preserve">Dust - </t>
    </r>
    <r>
      <rPr>
        <b/>
        <sz val="11"/>
        <rFont val="Arial"/>
        <family val="2"/>
      </rPr>
      <t>1D, 2D</t>
    </r>
    <r>
      <rPr>
        <sz val="11"/>
        <rFont val="Arial"/>
        <family val="2"/>
      </rPr>
      <t>, 3D</t>
    </r>
  </si>
  <si>
    <t>Not: ATEX Zone 0 or 20 yerine birebir geçen US NEC Article 500 klasifikasyonu yok</t>
  </si>
  <si>
    <t>R = P * C * D</t>
  </si>
  <si>
    <t>Class II Div 2 / ZONE 22</t>
  </si>
  <si>
    <t>Class II Div 2 / ZONE 22 veya 21</t>
  </si>
  <si>
    <t>Düzenli temizlikle toz birikimini azalt</t>
  </si>
  <si>
    <t>No</t>
  </si>
  <si>
    <t>P</t>
  </si>
  <si>
    <t>C</t>
  </si>
  <si>
    <t>D</t>
  </si>
  <si>
    <r>
      <t>D</t>
    </r>
    <r>
      <rPr>
        <b/>
        <sz val="11"/>
        <color theme="1"/>
        <rFont val="Calibri"/>
        <family val="2"/>
      </rPr>
      <t>´</t>
    </r>
  </si>
  <si>
    <t>R</t>
  </si>
  <si>
    <t>Wp2</t>
  </si>
  <si>
    <t>Kst 2</t>
  </si>
  <si>
    <t>Vz 2</t>
  </si>
  <si>
    <t>Ld 2</t>
  </si>
  <si>
    <t>Cc 2</t>
  </si>
  <si>
    <t>Wp1</t>
  </si>
  <si>
    <t>Kst 1</t>
  </si>
  <si>
    <t>Vz 1</t>
  </si>
  <si>
    <t>Ld 1</t>
  </si>
  <si>
    <t>Cc 1</t>
  </si>
  <si>
    <t>1. Endeks</t>
  </si>
  <si>
    <t>2. Endeks</t>
  </si>
  <si>
    <t>&lt;=30 barm/s</t>
  </si>
  <si>
    <t>30&lt;Kst&lt;=200 barm/s</t>
  </si>
  <si>
    <t>80&lt;Kg&lt;=500 barm/s</t>
  </si>
  <si>
    <t>10 &lt; Vz &lt;=50 dm3</t>
  </si>
  <si>
    <t>50 &lt; Vz &lt;=100 dm3</t>
  </si>
  <si>
    <t>5 &lt; Ld &lt;= 25 mm</t>
  </si>
  <si>
    <t>25 &lt; Ld &lt;= 50 mm</t>
  </si>
  <si>
    <t>Anormal Durumlarda</t>
  </si>
  <si>
    <t>of</t>
  </si>
  <si>
    <t>Operasyonal Sapma</t>
  </si>
  <si>
    <t>Ekipman / Alan</t>
  </si>
  <si>
    <t>Şu Anki Durum</t>
  </si>
  <si>
    <t>Alınacak Önlemler Sonrası Hedef</t>
  </si>
  <si>
    <t>Çözüm Önerileri</t>
  </si>
  <si>
    <t>Pasif Metotlar</t>
  </si>
  <si>
    <t>Aktif Metotlar</t>
  </si>
  <si>
    <t>Prosedürler</t>
  </si>
  <si>
    <t>Kaza/Bozulma Seneryosu</t>
  </si>
  <si>
    <t>Sistem</t>
  </si>
  <si>
    <t>Alt Sistem</t>
  </si>
  <si>
    <t>Analizi Yapan</t>
  </si>
  <si>
    <t>Takım</t>
  </si>
  <si>
    <t>Toz Patlaması Risk Analizi</t>
  </si>
  <si>
    <t>Modified FMEA</t>
  </si>
  <si>
    <t>Tarih</t>
  </si>
  <si>
    <t>Risk Analizi No.</t>
  </si>
  <si>
    <t>Hazırlayan</t>
  </si>
  <si>
    <t>FMEA Günü</t>
  </si>
  <si>
    <t>Revizyon</t>
  </si>
  <si>
    <t>Sayfa</t>
  </si>
  <si>
    <t>Ref</t>
  </si>
  <si>
    <t>Tip</t>
  </si>
  <si>
    <t>Oluşma Frekansı</t>
  </si>
  <si>
    <t>Yer / Ekipman</t>
  </si>
  <si>
    <t>Sebebi</t>
  </si>
  <si>
    <t>Olasılığı</t>
  </si>
  <si>
    <t>Alev Kaynağı Efektivitesi</t>
  </si>
  <si>
    <t>ALEV KAYNAĞI</t>
  </si>
  <si>
    <t>PATLAYICI ORTAM</t>
  </si>
  <si>
    <t>TEHLİKELİ DURUM OLUŞMASI KAYITLARI</t>
  </si>
  <si>
    <t>Analiz Günü</t>
  </si>
  <si>
    <t>Felaket</t>
  </si>
  <si>
    <t>Majör</t>
  </si>
  <si>
    <t>Minör</t>
  </si>
  <si>
    <t>Çok Düşük</t>
  </si>
  <si>
    <t>1. ADIM - Patlayıcı Atmosferin Oluşma Olasılığı</t>
  </si>
  <si>
    <t>Hemen gerekli risk azaltıcı önlemleri alarak riski ve etkilerini azalt. Alınan önlemleri takiben tekrar teftiş ve değerlendirme yap.</t>
  </si>
  <si>
    <t>Ekipman Kodu</t>
  </si>
  <si>
    <t>Ekipman</t>
  </si>
  <si>
    <t>Bina</t>
  </si>
  <si>
    <t>RH</t>
  </si>
  <si>
    <t>Prosedürel</t>
  </si>
  <si>
    <t>PGS PATLAMA RİSK ANALİZİ PROSEDÜRÜ</t>
  </si>
  <si>
    <t>REF - ATEX 137a</t>
  </si>
  <si>
    <t>Yangın Sensörü</t>
  </si>
  <si>
    <t>Yangın Söndürme</t>
  </si>
  <si>
    <t>Yangın Engelleyici Önlemler</t>
  </si>
  <si>
    <t xml:space="preserve">Patlamadan Korunma </t>
  </si>
  <si>
    <t>Patlamalara Karşı Tedbirler</t>
  </si>
  <si>
    <t>X</t>
  </si>
  <si>
    <t>FFD</t>
  </si>
  <si>
    <t>A</t>
  </si>
  <si>
    <t>Toz Patlaması</t>
  </si>
  <si>
    <t>Kayış kaymasından dolayı kafa veya ayak kısmında alevlenme</t>
  </si>
  <si>
    <t>Kafa kısmındaki rulmanlarda aşırı ısınma tozu alevler ve patlama yaratir</t>
  </si>
  <si>
    <t>Ekipman içinde elektrostatik kaynağın toz bulutunu alevlendirmesi</t>
  </si>
  <si>
    <t>Toplayıcı içinde, torba kafeslerinde ve madde giriş borusunda elektrostatik yüklenmeden dolayı alevlenme ve patlamanın dışarı dağılımı</t>
  </si>
  <si>
    <t>Tahmini Etki Durumu</t>
  </si>
  <si>
    <t>Topraklama ve bond bağlantılarının eksiksiz yapılması</t>
  </si>
  <si>
    <t>İkincil Patlama</t>
  </si>
  <si>
    <t>Alınması Gereken Önlemler</t>
  </si>
  <si>
    <t>Kovalı Elevatör</t>
  </si>
  <si>
    <t>Kömür Tozları (ave bulk density 603 kg/m3)</t>
  </si>
  <si>
    <t>ATY Toz Birikimi (ave bulk density 66 kg/m3)</t>
  </si>
  <si>
    <t>&lt;0.8 mm</t>
  </si>
  <si>
    <t>0.8 ila 3.2 mm</t>
  </si>
  <si>
    <t>&gt;3.2 mm</t>
  </si>
  <si>
    <t>NFPA654 Ref Madde (bulk density 1200kg/m3)</t>
  </si>
  <si>
    <t>1.6 ila 6.4 mm</t>
  </si>
  <si>
    <t>14.5 ila 58 mm</t>
  </si>
  <si>
    <t>&gt; 6.4 mm</t>
  </si>
  <si>
    <t>&gt; 58 mm</t>
  </si>
  <si>
    <t>&lt; 1.6</t>
  </si>
  <si>
    <t xml:space="preserve"> &lt; 14.5</t>
  </si>
  <si>
    <t>Ortamda Oluşan Tozun Derinliği (mm)</t>
  </si>
  <si>
    <t>Class II Div 1 /  ZONE 21</t>
  </si>
  <si>
    <t>Açık Stok, ham kömür</t>
  </si>
  <si>
    <t>Açık alan</t>
  </si>
  <si>
    <t>Ham kömür stok alanı, açık alan</t>
  </si>
  <si>
    <t>Yer altı konveyör katı</t>
  </si>
  <si>
    <t>Kömür boşaltma kaburu ve konveyörlerin olduğu yer altı katı</t>
  </si>
  <si>
    <t>Jet Filtre</t>
  </si>
  <si>
    <t>Konveyör transfer noktası tozsuzlaştırma</t>
  </si>
  <si>
    <t>Bakım kapağı etrafı 1m alan</t>
  </si>
  <si>
    <t>Kirli toz giriş borusu, DN400</t>
  </si>
  <si>
    <t>Köprü/Hol</t>
  </si>
  <si>
    <t>Konvyör bantları (üzeri açık) transfer noktaları</t>
  </si>
  <si>
    <t>Ham kömür konveyör bantlarının geçtiği köprü/hol</t>
  </si>
  <si>
    <t>Stokhol</t>
  </si>
  <si>
    <t>Kömür depolandığı geniş kapalı stok alanı</t>
  </si>
  <si>
    <t>Stokhol içi konveyör transfer noktası tozsuzlaştırma</t>
  </si>
  <si>
    <t>Silo, ham kömür</t>
  </si>
  <si>
    <t>Silo</t>
  </si>
  <si>
    <t>Ham Linyit silosu, 50m3</t>
  </si>
  <si>
    <t>Ham Linyit silosu, 50m3 (yeterli havalandırma mevcut değil)</t>
  </si>
  <si>
    <t>Linyit silosu Bakım kapağı etrafı 1m alan</t>
  </si>
  <si>
    <t>Ham Petkok silosu, 50m3</t>
  </si>
  <si>
    <t>Petkok silosu Bakım kapağı etrafı 1m alan</t>
  </si>
  <si>
    <t>Zincirli konveyör (silo altı) ve boşaltma şutu</t>
  </si>
  <si>
    <t>Kömür Kurutma</t>
  </si>
  <si>
    <t>Döner Kurutucu</t>
  </si>
  <si>
    <t>Kovalı elevatör</t>
  </si>
  <si>
    <t>Elevatör binası</t>
  </si>
  <si>
    <t>Öğütme</t>
  </si>
  <si>
    <t>Dikey Öğütücü ve boru bağlantısı</t>
  </si>
  <si>
    <t>Statik seperatör</t>
  </si>
  <si>
    <t>Toz Toplayıcı Jet Filtre (kirli hava hacmi)</t>
  </si>
  <si>
    <t>Toz Toplayıcı Jet Filtre (temiz hava hacmi)</t>
  </si>
  <si>
    <t>Öğütme Binası ve asma katları</t>
  </si>
  <si>
    <t>Silo ve dozajlama bunkeri, toz kömür</t>
  </si>
  <si>
    <t>Toz kömür besleme helezonu</t>
  </si>
  <si>
    <t>Linyit silosu</t>
  </si>
  <si>
    <t>Petrokok Silosu</t>
  </si>
  <si>
    <t>Silo altı zincirli konveyör</t>
  </si>
  <si>
    <t>Toz kömür pünematik taşıma boru hattı</t>
  </si>
  <si>
    <t>ATY Alanı</t>
  </si>
  <si>
    <t>ATY üretim alanı</t>
  </si>
  <si>
    <t>Parçalayıcı öğütme haznesi (birincil ve ikincil)</t>
  </si>
  <si>
    <t>Birincil Parçalayıcı besleme haznesi</t>
  </si>
  <si>
    <t>İkincil Parçalayıcı besleme haznesi</t>
  </si>
  <si>
    <t>Kapalı konveyör hatları</t>
  </si>
  <si>
    <t>Drum seperatör</t>
  </si>
  <si>
    <t>Alan</t>
  </si>
  <si>
    <t>Jet Filtre, kirli hava bölümü</t>
  </si>
  <si>
    <t>Jet Filtre, temiz hava bölümü</t>
  </si>
  <si>
    <t>ATY Silosu</t>
  </si>
  <si>
    <t>Hızlı Yangın Damperi</t>
  </si>
  <si>
    <t>CO2 İntertizasyon</t>
  </si>
  <si>
    <t>Alev Kaynakları Kontrolü</t>
  </si>
  <si>
    <r>
      <t>¡</t>
    </r>
    <r>
      <rPr>
        <sz val="7"/>
        <color theme="1"/>
        <rFont val="Times New Roman"/>
        <family val="1"/>
      </rPr>
      <t xml:space="preserve">  </t>
    </r>
    <r>
      <rPr>
        <sz val="12"/>
        <color theme="1"/>
        <rFont val="Times New Roman"/>
        <family val="1"/>
      </rPr>
      <t>Topraklama ve Bonding (</t>
    </r>
    <r>
      <rPr>
        <b/>
        <sz val="12"/>
        <color theme="1"/>
        <rFont val="Times New Roman"/>
        <family val="1"/>
      </rPr>
      <t>TB</t>
    </r>
    <r>
      <rPr>
        <sz val="12"/>
        <color theme="1"/>
        <rFont val="Times New Roman"/>
        <family val="1"/>
      </rPr>
      <t>)</t>
    </r>
  </si>
  <si>
    <r>
      <t>¡</t>
    </r>
    <r>
      <rPr>
        <sz val="7"/>
        <color theme="1"/>
        <rFont val="Times New Roman"/>
        <family val="1"/>
      </rPr>
      <t xml:space="preserve">  </t>
    </r>
    <r>
      <rPr>
        <sz val="12"/>
        <color theme="1"/>
        <rFont val="Times New Roman"/>
        <family val="1"/>
      </rPr>
      <t>Kayış Kayması Kontrolü (</t>
    </r>
    <r>
      <rPr>
        <b/>
        <sz val="12"/>
        <color theme="1"/>
        <rFont val="Times New Roman"/>
        <family val="1"/>
      </rPr>
      <t>KK</t>
    </r>
    <r>
      <rPr>
        <sz val="12"/>
        <color theme="1"/>
        <rFont val="Times New Roman"/>
        <family val="1"/>
      </rPr>
      <t xml:space="preserve">) </t>
    </r>
  </si>
  <si>
    <r>
      <t>¡</t>
    </r>
    <r>
      <rPr>
        <sz val="7"/>
        <color theme="1"/>
        <rFont val="Times New Roman"/>
        <family val="1"/>
      </rPr>
      <t xml:space="preserve">  </t>
    </r>
    <r>
      <rPr>
        <sz val="12"/>
        <color theme="1"/>
        <rFont val="Times New Roman"/>
        <family val="1"/>
      </rPr>
      <t>Rulmanlarda ve hareketli sistemlerde aşırı ısınma ölçümü ve alarmı (</t>
    </r>
    <r>
      <rPr>
        <b/>
        <sz val="12"/>
        <color theme="1"/>
        <rFont val="Times New Roman"/>
        <family val="1"/>
      </rPr>
      <t>Isı</t>
    </r>
    <r>
      <rPr>
        <sz val="12"/>
        <color theme="1"/>
        <rFont val="Times New Roman"/>
        <family val="1"/>
      </rPr>
      <t>)</t>
    </r>
  </si>
  <si>
    <r>
      <t>¡</t>
    </r>
    <r>
      <rPr>
        <sz val="7"/>
        <color theme="1"/>
        <rFont val="Times New Roman"/>
        <family val="1"/>
      </rPr>
      <t xml:space="preserve">  </t>
    </r>
    <r>
      <rPr>
        <sz val="12"/>
        <color theme="1"/>
        <rFont val="Times New Roman"/>
        <family val="1"/>
      </rPr>
      <t>Metal Seperatörü/Sensörü (</t>
    </r>
    <r>
      <rPr>
        <b/>
        <sz val="12"/>
        <color theme="1"/>
        <rFont val="Times New Roman"/>
        <family val="1"/>
      </rPr>
      <t>MS</t>
    </r>
    <r>
      <rPr>
        <sz val="12"/>
        <color theme="1"/>
        <rFont val="Times New Roman"/>
        <family val="1"/>
      </rPr>
      <t>)</t>
    </r>
  </si>
  <si>
    <r>
      <t>¡</t>
    </r>
    <r>
      <rPr>
        <sz val="7"/>
        <color theme="1"/>
        <rFont val="Times New Roman"/>
        <family val="1"/>
      </rPr>
      <t xml:space="preserve">  </t>
    </r>
    <r>
      <rPr>
        <sz val="12"/>
        <color theme="1"/>
        <rFont val="Times New Roman"/>
        <family val="1"/>
      </rPr>
      <t>Kıvılcım Sensörü (</t>
    </r>
    <r>
      <rPr>
        <b/>
        <sz val="12"/>
        <color theme="1"/>
        <rFont val="Times New Roman"/>
        <family val="1"/>
      </rPr>
      <t>KS</t>
    </r>
    <r>
      <rPr>
        <sz val="12"/>
        <color theme="1"/>
        <rFont val="Times New Roman"/>
        <family val="1"/>
      </rPr>
      <t>)</t>
    </r>
  </si>
  <si>
    <r>
      <t>¡</t>
    </r>
    <r>
      <rPr>
        <sz val="7"/>
        <color theme="1"/>
        <rFont val="Times New Roman"/>
        <family val="1"/>
      </rPr>
      <t xml:space="preserve">  </t>
    </r>
    <r>
      <rPr>
        <sz val="12"/>
        <color theme="1"/>
        <rFont val="Times New Roman"/>
        <family val="1"/>
      </rPr>
      <t>Rotasyonal hızı ve/vaye sistem duruş detektörü (</t>
    </r>
    <r>
      <rPr>
        <b/>
        <sz val="12"/>
        <color theme="1"/>
        <rFont val="Times New Roman"/>
        <family val="1"/>
      </rPr>
      <t>RH</t>
    </r>
    <r>
      <rPr>
        <sz val="12"/>
        <color theme="1"/>
        <rFont val="Times New Roman"/>
        <family val="1"/>
      </rPr>
      <t>)</t>
    </r>
  </si>
  <si>
    <r>
      <t>1.1.1.1</t>
    </r>
    <r>
      <rPr>
        <b/>
        <sz val="7"/>
        <color theme="1"/>
        <rFont val="Times New Roman"/>
        <family val="1"/>
      </rPr>
      <t xml:space="preserve">  </t>
    </r>
    <r>
      <rPr>
        <b/>
        <sz val="12"/>
        <color theme="1"/>
        <rFont val="Times New Roman"/>
        <family val="1"/>
      </rPr>
      <t>Prosedürel Kontroller (PK)</t>
    </r>
  </si>
  <si>
    <r>
      <t>¡</t>
    </r>
    <r>
      <rPr>
        <sz val="7"/>
        <color theme="1"/>
        <rFont val="Times New Roman"/>
        <family val="1"/>
      </rPr>
      <t xml:space="preserve">  </t>
    </r>
    <r>
      <rPr>
        <sz val="12"/>
        <color theme="1"/>
        <rFont val="Times New Roman"/>
        <family val="1"/>
      </rPr>
      <t>Düzenli yapılan patlama güvenlik eğitimi</t>
    </r>
  </si>
  <si>
    <r>
      <t>¡</t>
    </r>
    <r>
      <rPr>
        <sz val="7"/>
        <color theme="1"/>
        <rFont val="Times New Roman"/>
        <family val="1"/>
      </rPr>
      <t xml:space="preserve">  </t>
    </r>
    <r>
      <rPr>
        <sz val="12"/>
        <color theme="1"/>
        <rFont val="Times New Roman"/>
        <family val="1"/>
      </rPr>
      <t>Tedarikçi ve taşeron çalışan eğitim programı</t>
    </r>
  </si>
  <si>
    <r>
      <t>¡</t>
    </r>
    <r>
      <rPr>
        <sz val="7"/>
        <color theme="1"/>
        <rFont val="Times New Roman"/>
        <family val="1"/>
      </rPr>
      <t xml:space="preserve">  </t>
    </r>
    <r>
      <rPr>
        <sz val="12"/>
        <color theme="1"/>
        <rFont val="Times New Roman"/>
        <family val="1"/>
      </rPr>
      <t>Fabrika içi olası ısı kaynaklarının teftiş programı</t>
    </r>
  </si>
  <si>
    <r>
      <t>¡</t>
    </r>
    <r>
      <rPr>
        <sz val="7"/>
        <color theme="1"/>
        <rFont val="Times New Roman"/>
        <family val="1"/>
      </rPr>
      <t xml:space="preserve">  </t>
    </r>
    <r>
      <rPr>
        <sz val="12"/>
        <color theme="1"/>
        <rFont val="Times New Roman"/>
        <family val="1"/>
      </rPr>
      <t>Değişim yönetimi / management of change programı (MOC)</t>
    </r>
  </si>
  <si>
    <r>
      <t>¡</t>
    </r>
    <r>
      <rPr>
        <sz val="7"/>
        <color theme="1"/>
        <rFont val="Times New Roman"/>
        <family val="1"/>
      </rPr>
      <t xml:space="preserve">  </t>
    </r>
    <r>
      <rPr>
        <sz val="12"/>
        <color theme="1"/>
        <rFont val="Times New Roman"/>
        <family val="1"/>
      </rPr>
      <t>Patlayıcı alanların sınıflandırılması (Zone 0,1,2, 20, 21,22)</t>
    </r>
  </si>
  <si>
    <r>
      <t>¡</t>
    </r>
    <r>
      <rPr>
        <sz val="7"/>
        <color theme="1"/>
        <rFont val="Times New Roman"/>
        <family val="1"/>
      </rPr>
      <t xml:space="preserve">  </t>
    </r>
    <r>
      <rPr>
        <sz val="12"/>
        <color theme="1"/>
        <rFont val="Times New Roman"/>
        <family val="1"/>
      </rPr>
      <t>Isıl İşlem izinleri (hot work permit)</t>
    </r>
  </si>
  <si>
    <r>
      <t>¡</t>
    </r>
    <r>
      <rPr>
        <sz val="7"/>
        <color theme="1"/>
        <rFont val="Times New Roman"/>
        <family val="1"/>
      </rPr>
      <t xml:space="preserve">  </t>
    </r>
    <r>
      <rPr>
        <sz val="12"/>
        <color theme="1"/>
        <rFont val="Times New Roman"/>
        <family val="1"/>
      </rPr>
      <t>Açıkta alev olmaması ve sigara yasakları</t>
    </r>
  </si>
  <si>
    <r>
      <t>¡</t>
    </r>
    <r>
      <rPr>
        <sz val="7"/>
        <color theme="1"/>
        <rFont val="Times New Roman"/>
        <family val="1"/>
      </rPr>
      <t xml:space="preserve">  </t>
    </r>
    <r>
      <rPr>
        <sz val="12"/>
        <color theme="1"/>
        <rFont val="Times New Roman"/>
        <family val="1"/>
      </rPr>
      <t>Patlayıcı ortamlarda bulunan ekipmanlarda İş İzinleri (planlı ve plansız bakım ve onarım)</t>
    </r>
  </si>
  <si>
    <r>
      <t>1.1.1.2</t>
    </r>
    <r>
      <rPr>
        <b/>
        <sz val="7"/>
        <color theme="1"/>
        <rFont val="Times New Roman"/>
        <family val="1"/>
      </rPr>
      <t xml:space="preserve">  </t>
    </r>
    <r>
      <rPr>
        <b/>
        <sz val="12"/>
        <color theme="1"/>
        <rFont val="Times New Roman"/>
        <family val="1"/>
      </rPr>
      <t>Patlamadan Korunma Metotları (Explosion Protection)</t>
    </r>
  </si>
  <si>
    <r>
      <t>¡</t>
    </r>
    <r>
      <rPr>
        <sz val="7"/>
        <color theme="1"/>
        <rFont val="Times New Roman"/>
        <family val="1"/>
      </rPr>
      <t xml:space="preserve">  </t>
    </r>
    <r>
      <rPr>
        <sz val="12"/>
        <color theme="1"/>
        <rFont val="Times New Roman"/>
        <family val="1"/>
      </rPr>
      <t>Containment (İhtiva etmek) (</t>
    </r>
    <r>
      <rPr>
        <b/>
        <sz val="12"/>
        <color theme="1"/>
        <rFont val="Times New Roman"/>
        <family val="1"/>
      </rPr>
      <t>C</t>
    </r>
    <r>
      <rPr>
        <sz val="12"/>
        <color theme="1"/>
        <rFont val="Times New Roman"/>
        <family val="1"/>
      </rPr>
      <t>)</t>
    </r>
  </si>
  <si>
    <r>
      <t>¡</t>
    </r>
    <r>
      <rPr>
        <sz val="7"/>
        <color theme="1"/>
        <rFont val="Times New Roman"/>
        <family val="1"/>
      </rPr>
      <t xml:space="preserve">  </t>
    </r>
    <r>
      <rPr>
        <sz val="12"/>
        <color theme="1"/>
        <rFont val="Times New Roman"/>
        <family val="1"/>
      </rPr>
      <t>Inerting (oksijen azaltılması) (</t>
    </r>
    <r>
      <rPr>
        <b/>
        <sz val="12"/>
        <color theme="1"/>
        <rFont val="Times New Roman"/>
        <family val="1"/>
      </rPr>
      <t>OA</t>
    </r>
    <r>
      <rPr>
        <sz val="12"/>
        <color theme="1"/>
        <rFont val="Times New Roman"/>
        <family val="1"/>
      </rPr>
      <t>)</t>
    </r>
  </si>
  <si>
    <r>
      <t>¡</t>
    </r>
    <r>
      <rPr>
        <sz val="7"/>
        <color theme="1"/>
        <rFont val="Times New Roman"/>
        <family val="1"/>
      </rPr>
      <t xml:space="preserve">  </t>
    </r>
    <r>
      <rPr>
        <sz val="12"/>
        <color theme="1"/>
        <rFont val="Times New Roman"/>
        <family val="1"/>
      </rPr>
      <t>Parlayıcı tozların azaltılması (</t>
    </r>
    <r>
      <rPr>
        <b/>
        <sz val="12"/>
        <color theme="1"/>
        <rFont val="Times New Roman"/>
        <family val="1"/>
      </rPr>
      <t>MEC</t>
    </r>
    <r>
      <rPr>
        <sz val="12"/>
        <color theme="1"/>
        <rFont val="Times New Roman"/>
        <family val="1"/>
      </rPr>
      <t>)</t>
    </r>
  </si>
  <si>
    <r>
      <t>¡</t>
    </r>
    <r>
      <rPr>
        <sz val="7"/>
        <color theme="1"/>
        <rFont val="Times New Roman"/>
        <family val="1"/>
      </rPr>
      <t xml:space="preserve">  </t>
    </r>
    <r>
      <rPr>
        <sz val="12"/>
        <color theme="1"/>
        <rFont val="Times New Roman"/>
        <family val="1"/>
      </rPr>
      <t>Patlama tahliye kapakları/ventleri (</t>
    </r>
    <r>
      <rPr>
        <b/>
        <sz val="12"/>
        <color theme="1"/>
        <rFont val="Times New Roman"/>
        <family val="1"/>
      </rPr>
      <t>PV</t>
    </r>
    <r>
      <rPr>
        <sz val="12"/>
        <color theme="1"/>
        <rFont val="Times New Roman"/>
        <family val="1"/>
      </rPr>
      <t>)</t>
    </r>
  </si>
  <si>
    <r>
      <t>¡</t>
    </r>
    <r>
      <rPr>
        <sz val="7"/>
        <color theme="1"/>
        <rFont val="Times New Roman"/>
        <family val="1"/>
      </rPr>
      <t xml:space="preserve">  </t>
    </r>
    <r>
      <rPr>
        <sz val="12"/>
        <color theme="1"/>
        <rFont val="Times New Roman"/>
        <family val="1"/>
      </rPr>
      <t>Patlama söndürme (</t>
    </r>
    <r>
      <rPr>
        <b/>
        <sz val="12"/>
        <color theme="1"/>
        <rFont val="Times New Roman"/>
        <family val="1"/>
      </rPr>
      <t>PS</t>
    </r>
    <r>
      <rPr>
        <sz val="12"/>
        <color theme="1"/>
        <rFont val="Times New Roman"/>
        <family val="1"/>
      </rPr>
      <t>)</t>
    </r>
  </si>
  <si>
    <r>
      <t>¡</t>
    </r>
    <r>
      <rPr>
        <sz val="7"/>
        <color theme="1"/>
        <rFont val="Times New Roman"/>
        <family val="1"/>
      </rPr>
      <t xml:space="preserve">  </t>
    </r>
    <r>
      <rPr>
        <sz val="12"/>
        <color theme="1"/>
        <rFont val="Times New Roman"/>
        <family val="1"/>
      </rPr>
      <t>Patlama izolasyonu (</t>
    </r>
    <r>
      <rPr>
        <b/>
        <sz val="12"/>
        <color theme="1"/>
        <rFont val="Times New Roman"/>
        <family val="1"/>
      </rPr>
      <t>Pİ</t>
    </r>
    <r>
      <rPr>
        <sz val="12"/>
        <color theme="1"/>
        <rFont val="Times New Roman"/>
        <family val="1"/>
      </rPr>
      <t>)</t>
    </r>
  </si>
  <si>
    <r>
      <t>¡</t>
    </r>
    <r>
      <rPr>
        <sz val="7"/>
        <color theme="1"/>
        <rFont val="Times New Roman"/>
        <family val="1"/>
      </rPr>
      <t xml:space="preserve">  </t>
    </r>
    <r>
      <rPr>
        <sz val="12"/>
        <color theme="1"/>
        <rFont val="Times New Roman"/>
        <family val="1"/>
      </rPr>
      <t>Rotary Vanalar (</t>
    </r>
    <r>
      <rPr>
        <b/>
        <sz val="12"/>
        <color theme="1"/>
        <rFont val="Times New Roman"/>
        <family val="1"/>
      </rPr>
      <t>RV</t>
    </r>
    <r>
      <rPr>
        <sz val="12"/>
        <color theme="1"/>
        <rFont val="Times New Roman"/>
        <family val="1"/>
      </rPr>
      <t>)</t>
    </r>
  </si>
  <si>
    <r>
      <t>¡</t>
    </r>
    <r>
      <rPr>
        <sz val="7"/>
        <color theme="1"/>
        <rFont val="Times New Roman"/>
        <family val="1"/>
      </rPr>
      <t xml:space="preserve">  </t>
    </r>
    <r>
      <rPr>
        <sz val="12"/>
        <color theme="1"/>
        <rFont val="Times New Roman"/>
        <family val="1"/>
      </rPr>
      <t>Hızlı kapanan gate tipi vanalar (</t>
    </r>
    <r>
      <rPr>
        <b/>
        <sz val="12"/>
        <color theme="1"/>
        <rFont val="Times New Roman"/>
        <family val="1"/>
      </rPr>
      <t>GV</t>
    </r>
    <r>
      <rPr>
        <sz val="12"/>
        <color theme="1"/>
        <rFont val="Times New Roman"/>
        <family val="1"/>
      </rPr>
      <t>)</t>
    </r>
  </si>
  <si>
    <r>
      <t>¡</t>
    </r>
    <r>
      <rPr>
        <sz val="7"/>
        <color theme="1"/>
        <rFont val="Times New Roman"/>
        <family val="1"/>
      </rPr>
      <t xml:space="preserve">  </t>
    </r>
    <r>
      <rPr>
        <sz val="12"/>
        <color theme="1"/>
        <rFont val="Times New Roman"/>
        <family val="1"/>
      </rPr>
      <t>Kimyasal söndürme (</t>
    </r>
    <r>
      <rPr>
        <b/>
        <sz val="12"/>
        <color theme="1"/>
        <rFont val="Times New Roman"/>
        <family val="1"/>
      </rPr>
      <t>KS</t>
    </r>
    <r>
      <rPr>
        <sz val="12"/>
        <color theme="1"/>
        <rFont val="Times New Roman"/>
        <family val="1"/>
      </rPr>
      <t>)</t>
    </r>
  </si>
  <si>
    <r>
      <t>¡</t>
    </r>
    <r>
      <rPr>
        <sz val="7"/>
        <color theme="1"/>
        <rFont val="Times New Roman"/>
        <family val="1"/>
      </rPr>
      <t xml:space="preserve">  </t>
    </r>
    <r>
      <rPr>
        <sz val="12"/>
        <color theme="1"/>
        <rFont val="Times New Roman"/>
        <family val="1"/>
      </rPr>
      <t>Flap tarzı pasif vanalar (</t>
    </r>
    <r>
      <rPr>
        <b/>
        <sz val="12"/>
        <color theme="1"/>
        <rFont val="Times New Roman"/>
        <family val="1"/>
      </rPr>
      <t>PV</t>
    </r>
    <r>
      <rPr>
        <sz val="12"/>
        <color theme="1"/>
        <rFont val="Times New Roman"/>
        <family val="1"/>
      </rPr>
      <t>)</t>
    </r>
  </si>
  <si>
    <t>PK</t>
  </si>
  <si>
    <t>Alev Kaynağı Konrtrolü</t>
  </si>
  <si>
    <t>pv, OA</t>
  </si>
  <si>
    <t>PV, OA</t>
  </si>
  <si>
    <t>MS, RH</t>
  </si>
  <si>
    <t>PV, FFD</t>
  </si>
  <si>
    <t>PV</t>
  </si>
  <si>
    <t>Prosesden kıvılcım, kaçak metal madde veya içten yanan kömürün toplayıcıya kaçışı ve patlamanın yayılması</t>
  </si>
  <si>
    <t>1) Jet filtreye patlama venti kullanımı 2) Giril borularında patlama izolasyon kullanımı</t>
  </si>
  <si>
    <t>İçten yanan stok alanında belirlenmesi</t>
  </si>
  <si>
    <t>1) Jet filtreye patlama venti kullanımı 2) Giriş borularında patlama izolasyon kullanımı 3) Koveyör hattında IR sıcaklık ölçümü ve alarm</t>
  </si>
  <si>
    <t>Toz toplayıcıda olası patlamanın bina içine ve transfer noktalarına kaçısı ve yerdeki ve konveyör bantlarındaki tozlada ikincil patlama oluşturması</t>
  </si>
  <si>
    <t>Konveyör binası ve hollerinde düzenli temizlik</t>
  </si>
  <si>
    <t>1) Jet filtre kirli hava borusu üzerine patlama izolasyonu sistemi</t>
  </si>
  <si>
    <t>Konveyör hol/köprüsü içi</t>
  </si>
  <si>
    <t>Toz toplayıcıda olası patlamanın holler içine ve transfer noktalarına kaçısı ve yerdeki ve konveyör bantlarındaki tozlada ikincil patlama oluşturması</t>
  </si>
  <si>
    <t>Flash Yangın</t>
  </si>
  <si>
    <t>Kömür Stokholü</t>
  </si>
  <si>
    <t>Bağlantılı konveyör holerinde  olası patlamanın stokhol binasın geçisi ve alev topu ve basıncın stokholdeki biriken tozu alevlendirmesi</t>
  </si>
  <si>
    <t>Holler ve stokhol alanında depo dışı alanlardaki tozların vakum ile temizlenmesi</t>
  </si>
  <si>
    <t>1) Olası jet filtre patlamasında konveyörlerin tamamen durdurulması 2) Holler içinde sprinkler yangın sistemi kullanılması</t>
  </si>
  <si>
    <t>Stokhol boşaltma konveyörü transfer hattı jet filtresi (patlama kapağı var)</t>
  </si>
  <si>
    <t>Yer altı kömür konveyör hattı jet filtresi (patlama kapağı yok)</t>
  </si>
  <si>
    <t>Ham kömüt taşıma konveyör hattı transfer noktası jet filtreleri (patlama kapağı var)</t>
  </si>
  <si>
    <t>1) Filtre Giriş borularında patlama izolasyon kullanımı</t>
  </si>
  <si>
    <t>1) Jet filtre Giriş borularında patlama izolasyon kullanımı 2) Koveyör hattında IR sıcaklık ölçümü ve alarm</t>
  </si>
  <si>
    <t>1) Jet filtre  Giriş borularında patlama izolasyon kullanımı 2) Koveyör hattında IR sıcaklık ölçümü ve alarm</t>
  </si>
  <si>
    <t>IR ölçümü ile konveyör hattı beslemesinde içten yanan malzemenin algılanması</t>
  </si>
  <si>
    <t>Gaz Patlaması</t>
  </si>
  <si>
    <t>Silo üzeri metan gazı birikimi ve içten yanan malzeme veya besleme sırasında elektrostatik alevlenme</t>
  </si>
  <si>
    <t>1) Silo üzeri havalandırma veya filtre kullanımı</t>
  </si>
  <si>
    <t>1) konveyör hattı ve şutlar arası topraklama ve bonding bağlantısı 2) Silo içi sıcaklık ölçümü ve alarmları 3) silo içi yangın söndürme</t>
  </si>
  <si>
    <t>1) Silo içlerinde periyodik metan gazı ölçümü</t>
  </si>
  <si>
    <t>Ham Linyit silosu, 50m3 (silo üzeri filtre yok ancak patlama kapakları var)</t>
  </si>
  <si>
    <t>1) silo üzeri jet filtre ilse oluşan tozun uzaklaştırılması 2) Konveyör hatlarında IR sıcaklık ölçümü 3) Silo içi CO ölçümü</t>
  </si>
  <si>
    <t>Ham Petkok silosu, 50m3 (silo üzeri jet filtre ve patlama kapağı var)</t>
  </si>
  <si>
    <t>Silo beslemesinde içeri yanan malzemenin veya metal parça kaçışı veya silo içi içten yanma gerçekleşmesinden dolayı silo dolumu/boşalımı sırasında tozun alevlenmesi</t>
  </si>
  <si>
    <t>1) Konveyör hatlarında IR sıcaklık ölçümü 2) Silo içi CO ölçümü</t>
  </si>
  <si>
    <t>Bakım sırasında metan biriken yer civarı sıcak iş yapılması (kesim, kaynak, vs...)</t>
  </si>
  <si>
    <t>Ham Linyit silosu, 50m3 (silo üzeri filtre yok) (patlama kapakları mevcut)</t>
  </si>
  <si>
    <t>1) Sıcak işlem öncesi ortamdaki yanıcı gazların ve/veya toz birikimlerinin incelenmesi varsa temizlenmesi</t>
  </si>
  <si>
    <t>1) silo için metan gazı ölçümü</t>
  </si>
  <si>
    <t>Bakım sırasında sıcak iş yapılmasından dolayı silo içinde biriken tozların alev alması ve tekrar besleme sırasında toz bulutuu alevlemesi</t>
  </si>
  <si>
    <t>Silo içinde oluşacak patlamanın veya alevin konveyöre girerek içinde toz bulutu oluşturup patlama yaratması</t>
  </si>
  <si>
    <t>1) Patlama basıncına dayanıklı tasarım veya 2) konveyör üzeri patlama söndürme sistemi veya vent</t>
  </si>
  <si>
    <t>Besleme konveyöründen yanan malzemenin kurutucu içine kaçarak patlama yaratması</t>
  </si>
  <si>
    <t>Döner kurutucu</t>
  </si>
  <si>
    <t>Bağlantılı proseslerde oluşacak patlama  alevinin girişi</t>
  </si>
  <si>
    <t>Bağlantılı ekipmanlarda patlama engelleyici sistem kullanımı</t>
  </si>
  <si>
    <t>Kurutucu besleme girişinde IR ölçümü</t>
  </si>
  <si>
    <t>Kurutucu çıkışı kıvılcım veya yanan malzemem kaçışı</t>
  </si>
  <si>
    <t>Bağlantılı proseslerde oluşacak patlama alevinin proses girişi (kurutucu veya toz filtresi)</t>
  </si>
  <si>
    <t>1) Elevatörde kayış durumu ölçüöü ve alarmı</t>
  </si>
  <si>
    <t>Rulmanlarda sıcaklık ölçümü</t>
  </si>
  <si>
    <t>1) Elevatörde patlama vent kullanımı veya 2) patlama söndürme uygulaması ve tozsuzlaştırma ve ürün çıkış borularında patlama izolasyonu uygulanması 3) Kurutucu çıkışı Spark Detection kullanımı</t>
  </si>
  <si>
    <t>Elevatörde olası patlamanın bina içinde dağılımı</t>
  </si>
  <si>
    <t>Bina içi tozların planlı temizliği</t>
  </si>
  <si>
    <t>Elevatörde patlama güvenlik kullanımı</t>
  </si>
  <si>
    <t>Yabancı maddenin sistem içine kaçışı ve O2 yüksek olduğu durumda patlama</t>
  </si>
  <si>
    <t>Dikey Öğütücü ve boru bağlantısı (patlama kapakları kullanılıyor)</t>
  </si>
  <si>
    <t>1) besleme öncesi metal tutucu kullanımı</t>
  </si>
  <si>
    <t>1) Öğütücü sıcak gaz besleme borusunda O2 ölçümü ve alarmı</t>
  </si>
  <si>
    <t>Oksijen yükseldiği anda çarpmadan oluşan kıvılvımın malzemeyi alevlendirmesi</t>
  </si>
  <si>
    <t>Statik seperatör (patlama kapağı var)</t>
  </si>
  <si>
    <t>Öğütücü veya filtrede oluşacak patlamanın seperatör içinde patlama yaratması</t>
  </si>
  <si>
    <t>Öğütücü de oluşacak patlamanınfiltre içinde patlama yaratması</t>
  </si>
  <si>
    <t>Toz kömür Jet Filtresi (patlama kapakları ve Diverter Vana girişte var)</t>
  </si>
  <si>
    <t>Olası patlamalarda öğütücü ve filtre arası boruda patlama izolasyonu kullanarak alevin geçişinin engellenmesi</t>
  </si>
  <si>
    <t>Jet filtre hopperinde içten yanan malzemenin yeniden başlama sırasında O2 oranı yüksekken alev alması</t>
  </si>
  <si>
    <t>1) Sistem durduğunda filtre içinde CO ve O2 ölçümleri yapılması ve CO2 inert sistemi kullanılması</t>
  </si>
  <si>
    <t>Sıcak iş izinlerinde, üncesinde ortamın tamamen yanıcı malzemebeden temizlenmesi</t>
  </si>
  <si>
    <t>Sistem içinde CO2 inertizasyonu kullanımı</t>
  </si>
  <si>
    <t>Toz kömür silosu (patlama kapakları ve tozsuzlaştırma var)</t>
  </si>
  <si>
    <t>Bağlantılı besleme konveyöründen olası kıvılcım veya yanan malzemenin siloya kaçısı</t>
  </si>
  <si>
    <t>Bağlantılı hatlarda olası patlamanın silo içine geçişi</t>
  </si>
  <si>
    <t>Bağlantılı ekipmanlarda alev kaçışını engelleyecek izolasyon</t>
  </si>
  <si>
    <t>Silo çıkış borusu üzerinde patlama izolasyonu</t>
  </si>
  <si>
    <t>ATY Üretim Alanı</t>
  </si>
  <si>
    <t>ATY tesisinde oluşacak patlamanın bina içinde biriken tozları alevlendirmesi</t>
  </si>
  <si>
    <t>Üretim alanının stok alanından duvar ile ayrılması</t>
  </si>
  <si>
    <t>1) Ortamda düzenli temizlikle toz birikimini minimize et</t>
  </si>
  <si>
    <t>Frontend yüklemesinde yabancı madde girişi ve patlama</t>
  </si>
  <si>
    <t>1) konveyör ve metal tutucu ile ayrıştırma yaptıktan sonra besle</t>
  </si>
  <si>
    <t>1) Malzemenin göresel olarak aerosol ve metlallerden ayrıştırılması</t>
  </si>
  <si>
    <t>Gaz/Toz Patlaması</t>
  </si>
  <si>
    <t>Kesme işleminden dolayı oluşan kıvılcımın malzemeyi alevlendirmesi ve patlama</t>
  </si>
  <si>
    <t>1) Patlama izolasyon sistemi ile yayılma etkisini azlat</t>
  </si>
  <si>
    <t>1) Patlama izolasyon sistemi ile yayılma etkisini azlat 2) Oluşacak kıvılcımları söndürmek için Spark detection and extinguihment sistemi kullan</t>
  </si>
  <si>
    <t>Bağlantılı prosesden alev veya yanan malzeme kaçışı veya yabancı madde kaçışı ve kıvılcım oluşumu</t>
  </si>
  <si>
    <t>Konveyörlerde sürtünmeden dolayı aşırı ısınma ve malzemenin yanması ile transfer şutunda patlama</t>
  </si>
  <si>
    <t>Öğütücü veya tozsuzlaştırmada oluşacak patlamanın koveyör hatlarına geçerek malzemeyi alevlendirmesi</t>
  </si>
  <si>
    <t>Bağlantılı borularda patlama izolasyonu kullanımı</t>
  </si>
  <si>
    <t>Konveyör dönüş hızı ve amper çekişinin takibi ve alarm</t>
  </si>
  <si>
    <t>Prosesden kıvılcım, kaçak metal madde veyakıvılcımların toplayıcıya kaçışı ve patlamanın yayılması</t>
  </si>
  <si>
    <t>Bağlantılı prosesde oluşacak patlamanın filtreye geçişi</t>
  </si>
  <si>
    <t xml:space="preserve">1) Jet filtrede patlama kapakları '2 Giriş borusunda patlama izolasyonu 3) Kıvılcım oluşacak öğütme hatlarında kıvılcım detektörleri kullanımı </t>
  </si>
  <si>
    <t>hammade stok alaninda metal parcalarin ayristirlmasi</t>
  </si>
  <si>
    <t>bağlantılı ekipmanda olası patlamanın veya kıvılcımın sistem içine kaçışı ve patlama yaratması</t>
  </si>
  <si>
    <t>Silo içi içten yanma ve sonrasında doldurma sırasında alevlenme</t>
  </si>
  <si>
    <t>Silo içi sprinkler veye yangın delüj sistemi kullanımı</t>
  </si>
  <si>
    <t>1) Silo üzerinde patlama kapakları kullanımı 2) CO ve yanma gazları ölçümü ve alarm 3) besleme bandında aşırı ısının IR olarak ölçümü</t>
  </si>
  <si>
    <t>ATY Jet Filtre</t>
  </si>
  <si>
    <t>ATY Kapalı konveyör hatları</t>
  </si>
  <si>
    <t>ATY Birincil ve ikincil öğütücü öğütme Haznesi</t>
  </si>
  <si>
    <t>ATY İkincil öğütücü Besleme Haznesi</t>
  </si>
  <si>
    <t>ATY Birincil öğütücü Besleme Haznesi</t>
  </si>
  <si>
    <t>Bakım sırasında filtre iç yüzeylerde biriken malzemenin alev alması ve başlama sırasında patlama yaratlması</t>
  </si>
  <si>
    <t>patlama izolasyonu</t>
  </si>
  <si>
    <t>Spark detection kullanımı</t>
  </si>
  <si>
    <t>1) Jet filtrede patlama kapakları '2 Giriş borusunda patlama izolasyonu</t>
  </si>
  <si>
    <t xml:space="preserve">Kıvılcım oluşacak öğütme hatlarında kıvılcım detektörleri kullanımı </t>
  </si>
  <si>
    <t>Oluşacak kıvılcımları söndürmek için Spark detection and extinguihment sistemi kullan</t>
  </si>
  <si>
    <t>Patlam koruma ve izolasyonu</t>
  </si>
  <si>
    <t>Şu Andaki Durum</t>
  </si>
  <si>
    <t>Önerilen Tedbirler ve Yeni Risk Değeri</t>
  </si>
  <si>
    <t>Orta</t>
  </si>
  <si>
    <t>Toz Oluşumu ve Alanların Elektrik Sınıflandırılması NFPA 654-2013</t>
  </si>
  <si>
    <r>
      <t>Kıvılcım algılama ve söndürme (</t>
    </r>
    <r>
      <rPr>
        <b/>
        <sz val="12"/>
        <color theme="1"/>
        <rFont val="Times New Roman"/>
        <family val="1"/>
      </rPr>
      <t>KS</t>
    </r>
    <r>
      <rPr>
        <sz val="12"/>
        <color theme="1"/>
        <rFont val="Times New Roman"/>
        <family val="1"/>
      </rPr>
      <t>)</t>
    </r>
  </si>
  <si>
    <t>Toz Birikim Kriteri</t>
  </si>
  <si>
    <t>UYARI – BURADA VERİLEN ÖRNEKLER SADECE REFERANS AMAÇLIDIR. HESAPLARIN DOĞRU KULLANIMI VE SONUÇLARIN DOĞRU ANALİZİ KULLANICININ KENDİ SORUMLULUĞUNDADIR.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</si>
</sst>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8" x14ac:knownFonts="1">
    <font>
      <sz val="11"/>
      <color theme="1"/>
      <name val="Calibri"/>
      <family val="2"/>
      <scheme val="minor"/>
    </font>
    <font>
      <sz val="11"/>
      <color theme="1"/>
      <name val="Calibri"/>
      <family val="2"/>
      <charset val="16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0"/>
      <name val="Arial"/>
      <family val="2"/>
    </font>
    <font>
      <b/>
      <sz val="11"/>
      <name val="Arial"/>
      <family val="2"/>
    </font>
    <font>
      <sz val="11"/>
      <name val="Arial"/>
      <family val="2"/>
    </font>
    <font>
      <b/>
      <sz val="14"/>
      <name val="Arial"/>
      <family val="2"/>
    </font>
    <font>
      <b/>
      <sz val="11"/>
      <color theme="1"/>
      <name val="Calibri"/>
      <family val="2"/>
    </font>
    <font>
      <sz val="8"/>
      <color indexed="81"/>
      <name val="Tahoma"/>
      <family val="2"/>
    </font>
    <font>
      <b/>
      <sz val="8"/>
      <color indexed="81"/>
      <name val="Tahoma"/>
      <family val="2"/>
    </font>
    <font>
      <sz val="10"/>
      <color theme="1"/>
      <name val="Calibri"/>
      <family val="2"/>
      <scheme val="minor"/>
    </font>
    <font>
      <sz val="8"/>
      <name val="Bookman Old Style"/>
      <family val="1"/>
    </font>
    <font>
      <b/>
      <sz val="7"/>
      <color indexed="56"/>
      <name val="Arial"/>
      <family val="2"/>
    </font>
    <font>
      <sz val="7"/>
      <name val="Arial"/>
      <family val="2"/>
    </font>
    <font>
      <sz val="10"/>
      <color indexed="9"/>
      <name val="Arial"/>
      <family val="2"/>
    </font>
    <font>
      <sz val="7"/>
      <color indexed="56"/>
      <name val="Arial"/>
      <family val="2"/>
    </font>
    <font>
      <b/>
      <sz val="11"/>
      <color indexed="56"/>
      <name val="Arial"/>
      <family val="2"/>
    </font>
    <font>
      <sz val="12"/>
      <color theme="1"/>
      <name val="Calibri"/>
      <family val="2"/>
      <scheme val="minor"/>
    </font>
    <font>
      <sz val="11"/>
      <name val="Calibri"/>
      <family val="2"/>
      <scheme val="minor"/>
    </font>
    <font>
      <b/>
      <sz val="11"/>
      <name val="Calibri"/>
      <family val="2"/>
      <scheme val="minor"/>
    </font>
    <font>
      <b/>
      <u/>
      <sz val="11"/>
      <name val="Calibri"/>
      <family val="2"/>
      <scheme val="minor"/>
    </font>
    <font>
      <b/>
      <sz val="12"/>
      <name val="Calibri"/>
      <family val="2"/>
      <scheme val="minor"/>
    </font>
    <font>
      <sz val="9"/>
      <color theme="1"/>
      <name val="Calibri"/>
      <family val="2"/>
      <scheme val="minor"/>
    </font>
    <font>
      <b/>
      <sz val="10"/>
      <color theme="1"/>
      <name val="Calibri"/>
      <family val="2"/>
      <scheme val="minor"/>
    </font>
    <font>
      <sz val="9"/>
      <color rgb="FFFF0000"/>
      <name val="Calibri"/>
      <family val="2"/>
      <scheme val="minor"/>
    </font>
    <font>
      <sz val="12"/>
      <color theme="1"/>
      <name val="Times New Roman"/>
      <family val="1"/>
    </font>
    <font>
      <b/>
      <sz val="12"/>
      <color theme="1"/>
      <name val="Times New Roman"/>
      <family val="1"/>
    </font>
    <font>
      <sz val="12"/>
      <color theme="1"/>
      <name val="Wingdings 2"/>
      <family val="1"/>
      <charset val="2"/>
    </font>
    <font>
      <sz val="7"/>
      <color theme="1"/>
      <name val="Times New Roman"/>
      <family val="1"/>
    </font>
    <font>
      <b/>
      <sz val="7"/>
      <color theme="1"/>
      <name val="Times New Roman"/>
      <family val="1"/>
    </font>
    <font>
      <sz val="10"/>
      <color rgb="FFFF0000"/>
      <name val="Calibri"/>
      <family val="2"/>
      <scheme val="minor"/>
    </font>
    <font>
      <b/>
      <sz val="11"/>
      <color rgb="FF000000"/>
      <name val="Calibri"/>
      <family val="2"/>
      <scheme val="minor"/>
    </font>
    <font>
      <b/>
      <sz val="11"/>
      <color theme="1"/>
      <name val="Calibri"/>
      <family val="2"/>
      <charset val="162"/>
      <scheme val="minor"/>
    </font>
    <font>
      <b/>
      <sz val="12"/>
      <color theme="1"/>
      <name val="Arial"/>
      <family val="2"/>
      <charset val="162"/>
    </font>
    <font>
      <b/>
      <sz val="11"/>
      <name val="Calibri"/>
      <family val="2"/>
      <charset val="162"/>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43"/>
        <bgColor indexed="64"/>
      </patternFill>
    </fill>
    <fill>
      <patternFill patternType="solid">
        <fgColor theme="4" tint="0.79998168889431442"/>
        <bgColor indexed="64"/>
      </patternFill>
    </fill>
    <fill>
      <patternFill patternType="solid">
        <fgColor indexed="44"/>
        <bgColor indexed="64"/>
      </patternFill>
    </fill>
    <fill>
      <patternFill patternType="solid">
        <fgColor theme="6"/>
        <bgColor indexed="64"/>
      </patternFill>
    </fill>
    <fill>
      <patternFill patternType="solid">
        <fgColor rgb="FFFF0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xf numFmtId="0" fontId="14" fillId="0" borderId="0" applyBorder="0"/>
  </cellStyleXfs>
  <cellXfs count="279">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0" fillId="0" borderId="1" xfId="0"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xf>
    <xf numFmtId="0" fontId="0" fillId="0" borderId="1" xfId="0" quotePrefix="1" applyBorder="1" applyAlignment="1">
      <alignment horizontal="center"/>
    </xf>
    <xf numFmtId="0" fontId="2" fillId="0" borderId="2" xfId="0" applyFont="1" applyFill="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0" xfId="0" applyFont="1"/>
    <xf numFmtId="0" fontId="2" fillId="0" borderId="5" xfId="0" applyFont="1" applyFill="1" applyBorder="1"/>
    <xf numFmtId="0" fontId="0" fillId="0" borderId="7" xfId="0"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7" xfId="0" applyBorder="1" applyAlignment="1">
      <alignment horizontal="center"/>
    </xf>
    <xf numFmtId="0" fontId="2" fillId="0" borderId="10" xfId="0" applyFont="1" applyFill="1" applyBorder="1" applyAlignment="1">
      <alignment horizontal="center"/>
    </xf>
    <xf numFmtId="0" fontId="2" fillId="2" borderId="9" xfId="0" applyFont="1" applyFill="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0" fillId="0" borderId="2"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2" fillId="0" borderId="0" xfId="0" applyFont="1" applyFill="1" applyBorder="1" applyAlignment="1">
      <alignment horizontal="center" vertical="center"/>
    </xf>
    <xf numFmtId="0" fontId="0" fillId="0" borderId="4" xfId="0" applyBorder="1" applyAlignment="1">
      <alignment horizontal="center" vertical="center" wrapText="1"/>
    </xf>
    <xf numFmtId="0" fontId="2" fillId="3" borderId="1" xfId="0" applyFont="1" applyFill="1" applyBorder="1" applyAlignment="1">
      <alignment horizontal="center" vertical="center"/>
    </xf>
    <xf numFmtId="0" fontId="3" fillId="0" borderId="0" xfId="0" applyFont="1" applyFill="1" applyBorder="1"/>
    <xf numFmtId="0" fontId="3" fillId="0" borderId="10" xfId="0" applyFont="1" applyFill="1" applyBorder="1" applyAlignment="1">
      <alignment horizontal="center" vertical="center" wrapText="1"/>
    </xf>
    <xf numFmtId="0" fontId="0" fillId="0" borderId="0" xfId="0" applyFill="1" applyBorder="1"/>
    <xf numFmtId="0" fontId="5" fillId="2" borderId="16" xfId="0" applyFont="1" applyFill="1" applyBorder="1"/>
    <xf numFmtId="0" fontId="4" fillId="0" borderId="0" xfId="0" applyFont="1"/>
    <xf numFmtId="0" fontId="7" fillId="0" borderId="1" xfId="0" applyFont="1" applyBorder="1" applyAlignment="1">
      <alignment horizontal="center" wrapText="1"/>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26" xfId="0" applyFont="1" applyBorder="1" applyAlignment="1">
      <alignment horizontal="center" vertical="center" wrapText="1"/>
    </xf>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wrapText="1"/>
    </xf>
    <xf numFmtId="0" fontId="0" fillId="0" borderId="0" xfId="0" applyAlignment="1">
      <alignment horizontal="center"/>
    </xf>
    <xf numFmtId="0" fontId="2" fillId="0" borderId="38" xfId="0" applyFont="1" applyBorder="1" applyAlignment="1">
      <alignment horizontal="center"/>
    </xf>
    <xf numFmtId="0" fontId="2" fillId="0" borderId="32" xfId="0" applyFont="1" applyBorder="1" applyAlignment="1">
      <alignment horizontal="center"/>
    </xf>
    <xf numFmtId="0" fontId="2" fillId="0" borderId="39" xfId="0" applyFont="1" applyBorder="1" applyAlignment="1">
      <alignment horizontal="center"/>
    </xf>
    <xf numFmtId="0" fontId="2" fillId="5" borderId="38" xfId="0" applyFont="1" applyFill="1" applyBorder="1" applyAlignment="1">
      <alignment horizontal="center"/>
    </xf>
    <xf numFmtId="0" fontId="2" fillId="5" borderId="32" xfId="0" applyFont="1" applyFill="1" applyBorder="1" applyAlignment="1">
      <alignment horizontal="center"/>
    </xf>
    <xf numFmtId="0" fontId="2" fillId="5" borderId="39" xfId="0" applyFont="1" applyFill="1" applyBorder="1" applyAlignment="1">
      <alignment horizontal="center"/>
    </xf>
    <xf numFmtId="0" fontId="16" fillId="0" borderId="34" xfId="1" applyFont="1" applyFill="1" applyBorder="1" applyAlignment="1" applyProtection="1">
      <alignment horizontal="left"/>
      <protection locked="0"/>
    </xf>
    <xf numFmtId="0" fontId="16" fillId="0" borderId="0" xfId="1" applyFont="1" applyFill="1" applyBorder="1" applyAlignment="1" applyProtection="1"/>
    <xf numFmtId="0" fontId="6" fillId="6" borderId="0" xfId="1" applyFont="1" applyFill="1" applyAlignment="1" applyProtection="1">
      <alignment horizontal="centerContinuous"/>
    </xf>
    <xf numFmtId="0" fontId="16" fillId="6" borderId="0" xfId="1" applyFont="1" applyFill="1" applyAlignment="1" applyProtection="1">
      <alignment horizontal="centerContinuous"/>
    </xf>
    <xf numFmtId="0" fontId="0" fillId="6" borderId="0" xfId="0" applyFill="1" applyAlignment="1">
      <alignment horizontal="centerContinuous"/>
    </xf>
    <xf numFmtId="164" fontId="16" fillId="6" borderId="0" xfId="1" applyNumberFormat="1" applyFont="1" applyFill="1" applyAlignment="1" applyProtection="1">
      <alignment horizontal="centerContinuous"/>
    </xf>
    <xf numFmtId="0" fontId="15" fillId="0" borderId="0" xfId="1" applyFont="1" applyFill="1" applyAlignment="1" applyProtection="1">
      <alignment horizontal="right"/>
    </xf>
    <xf numFmtId="0" fontId="14" fillId="0" borderId="34" xfId="1" applyFill="1" applyBorder="1"/>
    <xf numFmtId="0" fontId="17" fillId="0" borderId="34" xfId="0" applyNumberFormat="1" applyFont="1" applyBorder="1" applyProtection="1">
      <protection hidden="1"/>
    </xf>
    <xf numFmtId="0" fontId="16" fillId="0" borderId="34" xfId="1" applyFont="1" applyFill="1" applyBorder="1" applyProtection="1">
      <protection locked="0"/>
    </xf>
    <xf numFmtId="0" fontId="16" fillId="0" borderId="34" xfId="1" applyFont="1" applyFill="1" applyBorder="1" applyProtection="1"/>
    <xf numFmtId="164" fontId="16" fillId="0" borderId="34" xfId="1" applyNumberFormat="1" applyFont="1" applyFill="1" applyBorder="1" applyProtection="1"/>
    <xf numFmtId="14" fontId="16" fillId="0" borderId="34" xfId="1" quotePrefix="1" applyNumberFormat="1" applyFont="1" applyFill="1" applyBorder="1" applyAlignment="1" applyProtection="1">
      <alignment horizontal="left"/>
      <protection locked="0"/>
    </xf>
    <xf numFmtId="0" fontId="0" fillId="0" borderId="34" xfId="0" applyBorder="1"/>
    <xf numFmtId="0" fontId="16" fillId="0" borderId="0" xfId="1" applyFont="1" applyFill="1" applyBorder="1" applyAlignment="1" applyProtection="1">
      <alignment horizontal="center"/>
      <protection locked="0"/>
    </xf>
    <xf numFmtId="0" fontId="16" fillId="0" borderId="0" xfId="1" applyFont="1" applyFill="1" applyProtection="1"/>
    <xf numFmtId="14" fontId="16" fillId="0" borderId="34" xfId="1" applyNumberFormat="1" applyFont="1" applyFill="1" applyBorder="1" applyAlignment="1" applyProtection="1">
      <alignment horizontal="left"/>
      <protection locked="0"/>
    </xf>
    <xf numFmtId="0" fontId="16" fillId="0" borderId="34" xfId="1" applyFont="1" applyFill="1" applyBorder="1" applyAlignment="1" applyProtection="1">
      <alignment horizontal="right"/>
      <protection locked="0"/>
    </xf>
    <xf numFmtId="164" fontId="16" fillId="0" borderId="34" xfId="1" applyNumberFormat="1" applyFont="1" applyFill="1" applyBorder="1" applyAlignment="1" applyProtection="1">
      <alignment horizontal="left"/>
      <protection locked="0"/>
    </xf>
    <xf numFmtId="0" fontId="16" fillId="0" borderId="34" xfId="1" applyFont="1" applyFill="1" applyBorder="1" applyAlignment="1" applyProtection="1">
      <alignment horizontal="center"/>
      <protection locked="0"/>
    </xf>
    <xf numFmtId="0" fontId="18" fillId="0" borderId="34" xfId="1" applyFont="1" applyFill="1" applyBorder="1" applyAlignment="1" applyProtection="1">
      <alignment horizontal="center"/>
      <protection locked="0"/>
    </xf>
    <xf numFmtId="0" fontId="19" fillId="0" borderId="0" xfId="1" applyFont="1" applyFill="1" applyAlignment="1" applyProtection="1">
      <alignment horizontal="left"/>
    </xf>
    <xf numFmtId="0" fontId="19" fillId="0" borderId="0" xfId="1" applyFont="1" applyFill="1" applyAlignment="1" applyProtection="1">
      <alignment horizontal="right"/>
    </xf>
    <xf numFmtId="0" fontId="8" fillId="0" borderId="34" xfId="1" applyFont="1" applyFill="1" applyBorder="1" applyProtection="1"/>
    <xf numFmtId="0" fontId="2" fillId="0" borderId="8" xfId="0" applyFont="1" applyBorder="1" applyAlignment="1">
      <alignment horizontal="center" vertical="center"/>
    </xf>
    <xf numFmtId="0" fontId="2" fillId="0" borderId="7" xfId="0" applyFont="1" applyBorder="1" applyAlignment="1">
      <alignment horizontal="center" wrapText="1"/>
    </xf>
    <xf numFmtId="0" fontId="2" fillId="0" borderId="7" xfId="0" applyFont="1" applyBorder="1" applyAlignment="1">
      <alignment wrapText="1"/>
    </xf>
    <xf numFmtId="0" fontId="2" fillId="0" borderId="11" xfId="0" applyFont="1" applyBorder="1" applyAlignment="1">
      <alignment wrapText="1"/>
    </xf>
    <xf numFmtId="0" fontId="2" fillId="0" borderId="17" xfId="0" applyFont="1" applyBorder="1" applyAlignment="1">
      <alignment horizontal="center" wrapText="1"/>
    </xf>
    <xf numFmtId="0" fontId="2" fillId="0" borderId="35" xfId="0" applyFont="1" applyBorder="1" applyAlignment="1">
      <alignment horizontal="center" wrapText="1"/>
    </xf>
    <xf numFmtId="0" fontId="2" fillId="0" borderId="40" xfId="0" applyFont="1" applyBorder="1" applyAlignment="1">
      <alignment horizontal="center" wrapText="1"/>
    </xf>
    <xf numFmtId="0" fontId="2" fillId="5" borderId="17" xfId="0" applyFont="1" applyFill="1" applyBorder="1" applyAlignment="1">
      <alignment horizontal="center" wrapText="1"/>
    </xf>
    <xf numFmtId="0" fontId="2" fillId="5" borderId="35" xfId="0" applyFont="1" applyFill="1" applyBorder="1" applyAlignment="1">
      <alignment horizontal="center" wrapText="1"/>
    </xf>
    <xf numFmtId="0" fontId="2" fillId="5" borderId="40" xfId="0" applyFont="1" applyFill="1" applyBorder="1" applyAlignment="1">
      <alignment horizontal="center" wrapText="1"/>
    </xf>
    <xf numFmtId="0" fontId="2" fillId="5" borderId="41" xfId="0" applyFont="1" applyFill="1" applyBorder="1" applyAlignment="1">
      <alignment horizontal="center" wrapText="1"/>
    </xf>
    <xf numFmtId="0" fontId="0" fillId="0" borderId="1" xfId="0" applyBorder="1" applyAlignment="1">
      <alignment horizontal="left" vertical="center" wrapText="1"/>
    </xf>
    <xf numFmtId="2" fontId="13" fillId="0" borderId="1" xfId="0" applyNumberFormat="1" applyFont="1" applyBorder="1" applyAlignment="1">
      <alignment horizontal="center" vertical="center" wrapText="1"/>
    </xf>
    <xf numFmtId="0" fontId="0" fillId="0" borderId="1" xfId="0" quotePrefix="1" applyBorder="1" applyAlignment="1">
      <alignment horizontal="left" vertical="center" wrapText="1"/>
    </xf>
    <xf numFmtId="0" fontId="0" fillId="5" borderId="1" xfId="0" applyFill="1" applyBorder="1" applyAlignment="1">
      <alignment horizontal="center" vertical="center" wrapText="1"/>
    </xf>
    <xf numFmtId="0" fontId="0" fillId="0" borderId="0" xfId="0" applyAlignment="1">
      <alignment vertical="center"/>
    </xf>
    <xf numFmtId="0" fontId="19" fillId="0" borderId="35" xfId="1" applyFont="1" applyFill="1" applyBorder="1" applyAlignment="1" applyProtection="1">
      <alignment horizontal="left"/>
    </xf>
    <xf numFmtId="0" fontId="16" fillId="0" borderId="43" xfId="1" applyFont="1" applyFill="1" applyBorder="1" applyAlignment="1" applyProtection="1">
      <alignment horizontal="left"/>
      <protection locked="0"/>
    </xf>
    <xf numFmtId="0" fontId="0" fillId="0" borderId="36" xfId="0" applyBorder="1" applyAlignment="1">
      <alignment horizontal="center" vertical="center" wrapText="1"/>
    </xf>
    <xf numFmtId="0" fontId="19" fillId="0" borderId="36" xfId="1" applyFont="1" applyFill="1" applyBorder="1" applyAlignment="1" applyProtection="1">
      <alignment horizontal="left"/>
    </xf>
    <xf numFmtId="0" fontId="14" fillId="0" borderId="43" xfId="1" applyFill="1" applyBorder="1"/>
    <xf numFmtId="0" fontId="14" fillId="0" borderId="44" xfId="1" applyFill="1" applyBorder="1"/>
    <xf numFmtId="0" fontId="19" fillId="0" borderId="45" xfId="1" applyFont="1" applyFill="1" applyBorder="1" applyAlignment="1" applyProtection="1">
      <alignment horizontal="left"/>
    </xf>
    <xf numFmtId="0" fontId="0" fillId="0" borderId="0" xfId="0" applyBorder="1" applyAlignment="1">
      <alignment horizontal="center" vertical="center" wrapText="1"/>
    </xf>
    <xf numFmtId="0" fontId="19" fillId="0" borderId="0" xfId="1" applyFont="1" applyFill="1" applyBorder="1" applyAlignment="1" applyProtection="1">
      <alignment horizontal="left"/>
    </xf>
    <xf numFmtId="0" fontId="16" fillId="0" borderId="46" xfId="1" applyFont="1" applyFill="1" applyBorder="1" applyProtection="1"/>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19" fillId="0" borderId="32" xfId="1" applyFont="1" applyFill="1" applyBorder="1" applyAlignment="1" applyProtection="1">
      <alignment horizontal="left"/>
    </xf>
    <xf numFmtId="0" fontId="16" fillId="0" borderId="32" xfId="1" applyFont="1" applyFill="1" applyBorder="1" applyProtection="1"/>
    <xf numFmtId="0" fontId="16" fillId="0" borderId="39" xfId="1" applyFont="1" applyFill="1" applyBorder="1" applyProtection="1"/>
    <xf numFmtId="0" fontId="20" fillId="0" borderId="3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Border="1"/>
    <xf numFmtId="0" fontId="2" fillId="0" borderId="0" xfId="0" applyFont="1" applyBorder="1" applyAlignment="1">
      <alignment horizontal="center"/>
    </xf>
    <xf numFmtId="0" fontId="0" fillId="0" borderId="0" xfId="0" applyBorder="1" applyAlignment="1">
      <alignment horizontal="center"/>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0" fillId="0" borderId="0" xfId="0" applyFill="1"/>
    <xf numFmtId="0" fontId="2" fillId="0" borderId="1" xfId="0" applyFont="1" applyFill="1" applyBorder="1" applyAlignment="1">
      <alignment wrapText="1"/>
    </xf>
    <xf numFmtId="0" fontId="21" fillId="0" borderId="0" xfId="0" applyFont="1" applyFill="1"/>
    <xf numFmtId="2" fontId="21" fillId="0" borderId="50" xfId="0" applyNumberFormat="1" applyFont="1" applyFill="1" applyBorder="1" applyAlignment="1">
      <alignment horizontal="center" vertical="center" wrapText="1"/>
    </xf>
    <xf numFmtId="165" fontId="21" fillId="0" borderId="50" xfId="0" applyNumberFormat="1" applyFont="1" applyFill="1" applyBorder="1" applyAlignment="1">
      <alignment horizontal="center" vertical="center" wrapText="1"/>
    </xf>
    <xf numFmtId="2" fontId="22" fillId="0" borderId="13" xfId="0" applyNumberFormat="1"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2" xfId="0" applyFont="1" applyFill="1" applyBorder="1" applyAlignment="1">
      <alignment horizontal="center" vertical="center" wrapText="1"/>
    </xf>
    <xf numFmtId="2" fontId="22" fillId="0" borderId="14" xfId="0" applyNumberFormat="1" applyFont="1" applyFill="1" applyBorder="1" applyAlignment="1">
      <alignment horizontal="center" vertical="center" wrapText="1"/>
    </xf>
    <xf numFmtId="0" fontId="23" fillId="0" borderId="0" xfId="0" applyFont="1"/>
    <xf numFmtId="0" fontId="24" fillId="0" borderId="0" xfId="0" applyFont="1"/>
    <xf numFmtId="0" fontId="0" fillId="0" borderId="50" xfId="0" applyFill="1" applyBorder="1" applyAlignment="1">
      <alignment horizontal="center" vertical="center"/>
    </xf>
    <xf numFmtId="0" fontId="0" fillId="0" borderId="1"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30" xfId="0" applyFill="1" applyBorder="1" applyAlignment="1">
      <alignment horizontal="center" vertical="center"/>
    </xf>
    <xf numFmtId="0" fontId="0" fillId="0" borderId="53" xfId="0" applyFill="1" applyBorder="1" applyAlignment="1">
      <alignment horizontal="center" vertical="center"/>
    </xf>
    <xf numFmtId="0" fontId="0" fillId="0" borderId="0" xfId="0" applyFill="1" applyAlignment="1">
      <alignment horizontal="center" vertical="center"/>
    </xf>
    <xf numFmtId="0" fontId="22" fillId="0" borderId="50" xfId="0" applyFont="1" applyFill="1" applyBorder="1" applyAlignment="1">
      <alignment horizontal="center" vertical="center" wrapText="1"/>
    </xf>
    <xf numFmtId="0" fontId="25" fillId="0" borderId="50" xfId="0" applyFont="1" applyFill="1" applyBorder="1" applyAlignment="1">
      <alignment horizontal="left" vertical="center"/>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0" fillId="0" borderId="50" xfId="0" applyFill="1" applyBorder="1" applyAlignment="1">
      <alignment wrapText="1"/>
    </xf>
    <xf numFmtId="0" fontId="0" fillId="0" borderId="51" xfId="0" applyFill="1" applyBorder="1" applyAlignment="1">
      <alignment wrapText="1"/>
    </xf>
    <xf numFmtId="0" fontId="0" fillId="0" borderId="52" xfId="0" applyFill="1" applyBorder="1" applyAlignment="1">
      <alignment wrapText="1"/>
    </xf>
    <xf numFmtId="0" fontId="2" fillId="0" borderId="30" xfId="0" applyFont="1" applyFill="1" applyBorder="1" applyAlignment="1">
      <alignment wrapText="1"/>
    </xf>
    <xf numFmtId="0" fontId="0" fillId="0" borderId="53" xfId="0" applyFill="1" applyBorder="1" applyAlignment="1">
      <alignment wrapText="1"/>
    </xf>
    <xf numFmtId="0" fontId="2" fillId="2" borderId="41" xfId="0" applyFont="1" applyFill="1" applyBorder="1" applyAlignment="1">
      <alignment horizontal="center" vertical="center" wrapText="1"/>
    </xf>
    <xf numFmtId="2" fontId="2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5" fontId="0" fillId="0" borderId="1" xfId="0" applyNumberFormat="1" applyBorder="1" applyAlignment="1">
      <alignment horizontal="center" vertical="center" wrapText="1"/>
    </xf>
    <xf numFmtId="165" fontId="26" fillId="2"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25" fillId="0" borderId="1" xfId="0" quotePrefix="1" applyFont="1" applyBorder="1" applyAlignment="1">
      <alignment horizontal="left" vertical="center" wrapText="1"/>
    </xf>
    <xf numFmtId="0" fontId="25" fillId="0" borderId="1" xfId="0" applyFont="1" applyBorder="1" applyAlignment="1">
      <alignment horizontal="left" vertical="center" wrapText="1"/>
    </xf>
    <xf numFmtId="0" fontId="25" fillId="0" borderId="0" xfId="0" applyFont="1"/>
    <xf numFmtId="0" fontId="25" fillId="0" borderId="0" xfId="0" applyFont="1" applyAlignment="1">
      <alignment vertical="center"/>
    </xf>
    <xf numFmtId="0" fontId="26" fillId="0" borderId="42" xfId="0" applyFont="1" applyBorder="1" applyAlignment="1">
      <alignment wrapText="1"/>
    </xf>
    <xf numFmtId="0" fontId="26" fillId="0" borderId="5" xfId="0" applyFont="1" applyBorder="1" applyAlignment="1">
      <alignment wrapText="1"/>
    </xf>
    <xf numFmtId="0" fontId="0" fillId="0" borderId="1" xfId="0" applyFill="1" applyBorder="1" applyAlignment="1">
      <alignment wrapText="1"/>
    </xf>
    <xf numFmtId="0" fontId="2" fillId="5" borderId="1" xfId="0" applyFont="1" applyFill="1" applyBorder="1" applyAlignment="1">
      <alignment horizontal="center" vertical="center" wrapText="1"/>
    </xf>
    <xf numFmtId="0" fontId="2" fillId="0" borderId="0" xfId="0" applyFont="1" applyAlignment="1">
      <alignment vertical="center"/>
    </xf>
    <xf numFmtId="0" fontId="27" fillId="0" borderId="1" xfId="0" quotePrefix="1" applyFont="1" applyBorder="1" applyAlignment="1">
      <alignment horizontal="left" vertical="center" wrapText="1"/>
    </xf>
    <xf numFmtId="2" fontId="21" fillId="0" borderId="52" xfId="0" applyNumberFormat="1" applyFont="1" applyFill="1" applyBorder="1" applyAlignment="1">
      <alignment horizontal="center" vertical="center" wrapText="1"/>
    </xf>
    <xf numFmtId="165" fontId="8" fillId="0" borderId="1" xfId="0" quotePrefix="1" applyNumberFormat="1" applyFont="1" applyBorder="1" applyAlignment="1">
      <alignment horizontal="center" vertical="center" wrapText="1"/>
    </xf>
    <xf numFmtId="0" fontId="7" fillId="0" borderId="50" xfId="0" applyFont="1" applyBorder="1" applyAlignment="1">
      <alignment horizontal="center" wrapText="1"/>
    </xf>
    <xf numFmtId="0" fontId="7" fillId="0" borderId="51" xfId="0" applyFont="1" applyBorder="1" applyAlignment="1">
      <alignment horizont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0" xfId="0" quotePrefix="1" applyFont="1" applyBorder="1" applyAlignment="1">
      <alignment horizontal="center" vertical="center" wrapText="1"/>
    </xf>
    <xf numFmtId="0" fontId="8" fillId="0" borderId="50" xfId="0" quotePrefix="1" applyFont="1" applyBorder="1" applyAlignment="1">
      <alignment horizontal="center" vertical="center"/>
    </xf>
    <xf numFmtId="0" fontId="8" fillId="0" borderId="52" xfId="0" quotePrefix="1" applyFont="1" applyBorder="1" applyAlignment="1">
      <alignment horizontal="center" vertical="center"/>
    </xf>
    <xf numFmtId="0" fontId="8" fillId="0" borderId="30" xfId="0" quotePrefix="1" applyFont="1" applyBorder="1" applyAlignment="1">
      <alignment horizontal="center" vertical="center" wrapText="1"/>
    </xf>
    <xf numFmtId="0" fontId="8" fillId="0" borderId="30" xfId="0" applyFont="1" applyBorder="1" applyAlignment="1">
      <alignment horizontal="center" vertical="center" wrapText="1"/>
    </xf>
    <xf numFmtId="0" fontId="8" fillId="0" borderId="53" xfId="0" applyFont="1" applyBorder="1" applyAlignment="1">
      <alignment horizontal="center" vertical="center" wrapText="1"/>
    </xf>
    <xf numFmtId="0" fontId="0" fillId="0" borderId="1" xfId="0" applyBorder="1" applyAlignment="1">
      <alignment wrapText="1"/>
    </xf>
    <xf numFmtId="0" fontId="0" fillId="0" borderId="2" xfId="0" applyFill="1" applyBorder="1" applyAlignment="1">
      <alignment horizontal="center" vertical="center"/>
    </xf>
    <xf numFmtId="0" fontId="0" fillId="0" borderId="56" xfId="0" applyFill="1" applyBorder="1" applyAlignment="1">
      <alignment horizontal="center" vertical="center"/>
    </xf>
    <xf numFmtId="0" fontId="29" fillId="0" borderId="0" xfId="0" applyFont="1" applyAlignment="1">
      <alignment horizontal="left" vertical="center" indent="5"/>
    </xf>
    <xf numFmtId="0" fontId="30" fillId="0" borderId="0" xfId="0" applyFont="1" applyAlignment="1">
      <alignment horizontal="left" vertical="center" indent="5"/>
    </xf>
    <xf numFmtId="0" fontId="28" fillId="0" borderId="0" xfId="0" applyFont="1" applyAlignment="1">
      <alignment horizontal="left" vertical="center" indent="5"/>
    </xf>
    <xf numFmtId="0" fontId="30" fillId="0" borderId="0" xfId="0" applyFont="1" applyAlignment="1">
      <alignment horizontal="left" vertical="center" indent="10"/>
    </xf>
    <xf numFmtId="0" fontId="0" fillId="0" borderId="57" xfId="0" applyFill="1" applyBorder="1" applyAlignment="1">
      <alignment wrapText="1"/>
    </xf>
    <xf numFmtId="0" fontId="2" fillId="0" borderId="31" xfId="0" applyFont="1" applyFill="1" applyBorder="1" applyAlignment="1">
      <alignment wrapText="1"/>
    </xf>
    <xf numFmtId="0" fontId="0" fillId="0" borderId="58" xfId="0" applyFill="1" applyBorder="1" applyAlignment="1">
      <alignment wrapText="1"/>
    </xf>
    <xf numFmtId="0" fontId="21" fillId="0" borderId="57" xfId="0" applyFont="1" applyFill="1" applyBorder="1" applyAlignment="1">
      <alignment horizontal="center" vertical="center" wrapText="1"/>
    </xf>
    <xf numFmtId="2" fontId="22" fillId="0" borderId="12" xfId="0" applyNumberFormat="1" applyFont="1" applyFill="1" applyBorder="1" applyAlignment="1">
      <alignment horizontal="center" vertical="center" wrapText="1"/>
    </xf>
    <xf numFmtId="2" fontId="21" fillId="0" borderId="57" xfId="0" applyNumberFormat="1" applyFont="1" applyFill="1" applyBorder="1" applyAlignment="1">
      <alignment horizontal="center" vertical="center" wrapText="1"/>
    </xf>
    <xf numFmtId="0" fontId="0" fillId="0" borderId="57" xfId="0" applyFill="1" applyBorder="1" applyAlignment="1">
      <alignment horizontal="center" vertical="center"/>
    </xf>
    <xf numFmtId="0" fontId="0" fillId="0" borderId="31" xfId="0" applyFill="1" applyBorder="1" applyAlignment="1">
      <alignment horizontal="center" vertical="center"/>
    </xf>
    <xf numFmtId="0" fontId="0" fillId="0" borderId="59" xfId="0" applyFill="1" applyBorder="1" applyAlignment="1">
      <alignment horizontal="center" vertical="center"/>
    </xf>
    <xf numFmtId="0" fontId="0" fillId="0" borderId="58" xfId="0" applyFill="1" applyBorder="1" applyAlignment="1">
      <alignment horizontal="center" vertical="center"/>
    </xf>
    <xf numFmtId="0" fontId="0" fillId="0" borderId="35" xfId="0" applyFill="1" applyBorder="1"/>
    <xf numFmtId="0" fontId="0" fillId="0" borderId="36" xfId="0" applyFill="1" applyBorder="1"/>
    <xf numFmtId="0" fontId="0" fillId="0" borderId="50" xfId="0" applyBorder="1" applyAlignment="1">
      <alignment wrapText="1"/>
    </xf>
    <xf numFmtId="0" fontId="0" fillId="0" borderId="52" xfId="0" applyBorder="1" applyAlignment="1">
      <alignment wrapText="1"/>
    </xf>
    <xf numFmtId="0" fontId="2" fillId="0" borderId="30" xfId="0" applyFont="1" applyBorder="1" applyAlignment="1">
      <alignment wrapText="1"/>
    </xf>
    <xf numFmtId="0" fontId="0" fillId="0" borderId="30" xfId="0" applyBorder="1" applyAlignment="1">
      <alignment wrapText="1"/>
    </xf>
    <xf numFmtId="0" fontId="13" fillId="0" borderId="0" xfId="0" applyFont="1"/>
    <xf numFmtId="0" fontId="13" fillId="0" borderId="1" xfId="0" applyFont="1" applyBorder="1" applyAlignment="1">
      <alignment horizontal="center" vertical="center"/>
    </xf>
    <xf numFmtId="0" fontId="26" fillId="2"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3" fillId="0" borderId="1" xfId="0" quotePrefix="1" applyFont="1" applyBorder="1" applyAlignment="1">
      <alignment horizontal="left" vertical="center" wrapText="1"/>
    </xf>
    <xf numFmtId="0" fontId="13" fillId="0" borderId="1" xfId="0" applyFont="1" applyFill="1" applyBorder="1" applyAlignment="1">
      <alignment wrapText="1"/>
    </xf>
    <xf numFmtId="0" fontId="13" fillId="0" borderId="1" xfId="0" quotePrefix="1" applyFont="1" applyBorder="1" applyAlignment="1">
      <alignment horizontal="left" vertical="center" wrapText="1"/>
    </xf>
    <xf numFmtId="0" fontId="13" fillId="0" borderId="1" xfId="0" applyFont="1" applyBorder="1" applyAlignment="1">
      <alignment wrapText="1"/>
    </xf>
    <xf numFmtId="0" fontId="26" fillId="0" borderId="1" xfId="0" applyFont="1" applyBorder="1" applyAlignment="1">
      <alignment horizontal="center" wrapText="1"/>
    </xf>
    <xf numFmtId="0" fontId="26" fillId="0" borderId="1" xfId="0" applyFont="1" applyBorder="1" applyAlignment="1">
      <alignment wrapText="1"/>
    </xf>
    <xf numFmtId="0" fontId="26" fillId="5" borderId="1" xfId="0" applyFont="1" applyFill="1" applyBorder="1" applyAlignment="1">
      <alignment horizontal="center" wrapText="1"/>
    </xf>
    <xf numFmtId="0" fontId="13" fillId="0" borderId="7" xfId="0" applyFont="1" applyBorder="1" applyAlignment="1">
      <alignment horizontal="left" vertical="center" wrapText="1"/>
    </xf>
    <xf numFmtId="0" fontId="13" fillId="0" borderId="31"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xf numFmtId="0" fontId="34" fillId="0" borderId="8" xfId="0" applyFont="1" applyBorder="1" applyAlignment="1">
      <alignment horizontal="center" vertical="center" wrapText="1"/>
    </xf>
    <xf numFmtId="0" fontId="21" fillId="7" borderId="1" xfId="0" applyFont="1" applyFill="1" applyBorder="1" applyAlignment="1">
      <alignment horizontal="center" vertical="center"/>
    </xf>
    <xf numFmtId="0" fontId="2" fillId="0" borderId="8" xfId="0" applyFont="1" applyBorder="1" applyAlignment="1">
      <alignment horizontal="center" vertical="center"/>
    </xf>
    <xf numFmtId="0" fontId="28" fillId="0" borderId="0" xfId="0" applyFont="1"/>
    <xf numFmtId="0" fontId="7"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7" fillId="4" borderId="26"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 fillId="0" borderId="0" xfId="0" applyFont="1"/>
    <xf numFmtId="0" fontId="36" fillId="0" borderId="0" xfId="0" applyFont="1" applyFill="1" applyAlignment="1">
      <alignment vertical="center" wrapText="1"/>
    </xf>
    <xf numFmtId="0" fontId="3" fillId="0" borderId="31" xfId="0" applyFont="1" applyBorder="1" applyAlignment="1">
      <alignment horizontal="center" vertical="center" wrapText="1"/>
    </xf>
    <xf numFmtId="0" fontId="19" fillId="0" borderId="32" xfId="1" applyFont="1" applyFill="1" applyBorder="1" applyAlignment="1" applyProtection="1">
      <alignment horizontal="center" vertical="center"/>
    </xf>
    <xf numFmtId="0" fontId="36" fillId="8" borderId="0" xfId="0" applyFont="1" applyFill="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32" xfId="0" applyFont="1" applyBorder="1" applyAlignment="1">
      <alignment horizontal="center" vertical="center"/>
    </xf>
    <xf numFmtId="0" fontId="7" fillId="0" borderId="55" xfId="0" applyFont="1" applyBorder="1" applyAlignment="1">
      <alignment horizontal="center" vertical="center" wrapText="1"/>
    </xf>
    <xf numFmtId="0" fontId="0" fillId="0" borderId="43" xfId="0" applyBorder="1" applyAlignment="1">
      <alignment vertical="center"/>
    </xf>
    <xf numFmtId="0" fontId="0" fillId="0" borderId="54" xfId="0" applyBorder="1" applyAlignment="1">
      <alignment vertical="center"/>
    </xf>
    <xf numFmtId="0" fontId="8" fillId="0" borderId="20" xfId="0" applyFont="1" applyBorder="1" applyAlignment="1">
      <alignment wrapText="1"/>
    </xf>
    <xf numFmtId="0" fontId="8" fillId="0" borderId="21" xfId="0" applyFont="1" applyBorder="1" applyAlignment="1">
      <alignment wrapText="1"/>
    </xf>
    <xf numFmtId="0" fontId="8" fillId="0" borderId="22" xfId="0" applyFont="1" applyBorder="1" applyAlignment="1">
      <alignment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35" fillId="0" borderId="47" xfId="0" applyFont="1" applyFill="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55" xfId="0" applyFont="1" applyFill="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2" fillId="0" borderId="8" xfId="0" applyFont="1"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6" fillId="0" borderId="8" xfId="0" applyFont="1" applyBorder="1" applyAlignment="1">
      <alignment horizontal="center" vertical="center"/>
    </xf>
    <xf numFmtId="0" fontId="26" fillId="0" borderId="33" xfId="0" applyFont="1" applyBorder="1" applyAlignment="1">
      <alignment horizontal="center" vertical="center"/>
    </xf>
    <xf numFmtId="0" fontId="13" fillId="0" borderId="33" xfId="0" applyFont="1" applyBorder="1" applyAlignment="1"/>
    <xf numFmtId="0" fontId="2" fillId="5"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9" xfId="0" applyFill="1" applyBorder="1" applyAlignment="1">
      <alignment horizontal="center" vertical="center"/>
    </xf>
    <xf numFmtId="0" fontId="25" fillId="0" borderId="7" xfId="0" applyFont="1" applyBorder="1" applyAlignment="1">
      <alignment horizontal="left" vertical="center" wrapText="1"/>
    </xf>
    <xf numFmtId="0" fontId="0" fillId="0" borderId="5" xfId="0" applyBorder="1" applyAlignment="1">
      <alignment horizontal="left" vertical="center" wrapText="1"/>
    </xf>
    <xf numFmtId="0" fontId="0" fillId="0" borderId="31" xfId="0" applyBorder="1" applyAlignment="1">
      <alignment horizontal="left" vertical="center" wrapText="1"/>
    </xf>
    <xf numFmtId="0" fontId="2"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cellXfs>
  <cellStyles count="2">
    <cellStyle name="Normal" xfId="0" builtinId="0"/>
    <cellStyle name="Normal_FP_DESN" xfId="1"/>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46325</xdr:rowOff>
    </xdr:from>
    <xdr:to>
      <xdr:col>3</xdr:col>
      <xdr:colOff>809624</xdr:colOff>
      <xdr:row>35</xdr:row>
      <xdr:rowOff>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94975"/>
          <a:ext cx="4143374" cy="28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90" zoomScaleNormal="90" workbookViewId="0">
      <selection activeCell="L5" sqref="L5"/>
    </sheetView>
  </sheetViews>
  <sheetFormatPr defaultRowHeight="15" x14ac:dyDescent="0.25"/>
  <cols>
    <col min="1" max="1" width="9.140625" style="1"/>
    <col min="2" max="2" width="9.5703125" style="1" customWidth="1"/>
    <col min="3" max="3" width="15.42578125" style="1" customWidth="1"/>
    <col min="4" max="4" width="16.42578125" style="1" customWidth="1"/>
    <col min="5" max="5" width="13" style="1" customWidth="1"/>
    <col min="6" max="6" width="27.28515625" style="1" customWidth="1"/>
    <col min="7" max="7" width="13.5703125" style="1" customWidth="1"/>
    <col min="8" max="8" width="23" style="1" customWidth="1"/>
    <col min="9" max="9" width="9.140625" style="1"/>
  </cols>
  <sheetData>
    <row r="1" spans="1:9" s="234" customFormat="1" ht="48.6" customHeight="1" x14ac:dyDescent="0.25">
      <c r="A1" s="238" t="s">
        <v>437</v>
      </c>
      <c r="B1" s="238"/>
      <c r="C1" s="238"/>
      <c r="D1" s="238"/>
      <c r="E1" s="238"/>
      <c r="F1" s="238"/>
      <c r="G1" s="238"/>
      <c r="H1" s="238"/>
      <c r="I1" s="235"/>
    </row>
    <row r="2" spans="1:9" ht="48.6" customHeight="1" thickBot="1" x14ac:dyDescent="0.3">
      <c r="A2" s="237" t="s">
        <v>192</v>
      </c>
      <c r="B2" s="237"/>
      <c r="C2" s="237"/>
      <c r="D2" s="237"/>
      <c r="E2" s="237"/>
      <c r="F2" s="237"/>
      <c r="G2" s="237"/>
      <c r="H2" s="237"/>
    </row>
    <row r="3" spans="1:9" x14ac:dyDescent="0.25">
      <c r="A3" s="99" t="s">
        <v>171</v>
      </c>
      <c r="B3" s="100"/>
      <c r="C3" s="100"/>
      <c r="D3" s="101"/>
      <c r="E3" s="101"/>
      <c r="F3" s="102" t="s">
        <v>178</v>
      </c>
      <c r="G3" s="103"/>
      <c r="H3" s="104"/>
    </row>
    <row r="4" spans="1:9" x14ac:dyDescent="0.25">
      <c r="A4" s="105" t="s">
        <v>172</v>
      </c>
      <c r="B4" s="59"/>
      <c r="C4" s="68"/>
      <c r="D4" s="106"/>
      <c r="E4" s="106"/>
      <c r="F4" s="107" t="s">
        <v>179</v>
      </c>
      <c r="G4" s="69"/>
      <c r="H4" s="108"/>
    </row>
    <row r="5" spans="1:9" ht="15.75" thickBot="1" x14ac:dyDescent="0.3">
      <c r="A5" s="109"/>
      <c r="B5" s="110"/>
      <c r="C5" s="110"/>
      <c r="D5" s="110"/>
      <c r="E5" s="110"/>
      <c r="F5" s="111" t="s">
        <v>193</v>
      </c>
      <c r="G5" s="112"/>
      <c r="H5" s="113"/>
    </row>
    <row r="6" spans="1:9" ht="15.75" x14ac:dyDescent="0.25">
      <c r="A6" s="114"/>
      <c r="B6" s="236" t="s">
        <v>191</v>
      </c>
      <c r="C6" s="236"/>
      <c r="D6" s="236"/>
      <c r="E6" s="236" t="s">
        <v>190</v>
      </c>
      <c r="F6" s="236"/>
      <c r="G6" s="236"/>
      <c r="H6" s="115"/>
    </row>
    <row r="7" spans="1:9" ht="31.5" x14ac:dyDescent="0.25">
      <c r="A7" s="116" t="s">
        <v>183</v>
      </c>
      <c r="B7" s="116" t="s">
        <v>184</v>
      </c>
      <c r="C7" s="116" t="s">
        <v>185</v>
      </c>
      <c r="D7" s="116" t="s">
        <v>186</v>
      </c>
      <c r="E7" s="116" t="s">
        <v>184</v>
      </c>
      <c r="F7" s="116" t="s">
        <v>187</v>
      </c>
      <c r="G7" s="116" t="s">
        <v>188</v>
      </c>
      <c r="H7" s="116" t="s">
        <v>189</v>
      </c>
    </row>
    <row r="8" spans="1:9" x14ac:dyDescent="0.25">
      <c r="A8" s="117"/>
      <c r="B8" s="117"/>
      <c r="C8" s="117"/>
      <c r="D8" s="117"/>
      <c r="E8" s="117"/>
      <c r="F8" s="117"/>
      <c r="G8" s="117"/>
      <c r="H8" s="117"/>
    </row>
    <row r="9" spans="1:9" x14ac:dyDescent="0.25">
      <c r="A9" s="117"/>
      <c r="B9" s="117"/>
      <c r="C9" s="117"/>
      <c r="D9" s="117"/>
      <c r="E9" s="117"/>
      <c r="F9" s="117"/>
      <c r="G9" s="117"/>
      <c r="H9" s="117"/>
    </row>
    <row r="10" spans="1:9" x14ac:dyDescent="0.25">
      <c r="A10" s="117"/>
      <c r="B10" s="117"/>
      <c r="C10" s="117"/>
      <c r="D10" s="117"/>
      <c r="E10" s="117"/>
      <c r="F10" s="117"/>
      <c r="G10" s="117"/>
      <c r="H10" s="117"/>
    </row>
    <row r="11" spans="1:9" x14ac:dyDescent="0.25">
      <c r="A11" s="117"/>
      <c r="B11" s="117"/>
      <c r="C11" s="117"/>
      <c r="D11" s="117"/>
      <c r="E11" s="117"/>
      <c r="F11" s="117"/>
      <c r="G11" s="117"/>
      <c r="H11" s="117"/>
    </row>
    <row r="12" spans="1:9" x14ac:dyDescent="0.25">
      <c r="A12" s="117"/>
      <c r="B12" s="117"/>
      <c r="C12" s="117"/>
      <c r="D12" s="117"/>
      <c r="E12" s="117"/>
      <c r="F12" s="117"/>
      <c r="G12" s="117"/>
      <c r="H12" s="117"/>
    </row>
    <row r="13" spans="1:9" x14ac:dyDescent="0.25">
      <c r="A13" s="117"/>
      <c r="B13" s="117"/>
      <c r="C13" s="117"/>
      <c r="D13" s="117"/>
      <c r="E13" s="117"/>
      <c r="F13" s="117"/>
      <c r="G13" s="117"/>
      <c r="H13" s="117"/>
    </row>
    <row r="14" spans="1:9" x14ac:dyDescent="0.25">
      <c r="A14" s="117"/>
      <c r="B14" s="117"/>
      <c r="C14" s="117"/>
      <c r="D14" s="117"/>
      <c r="E14" s="117"/>
      <c r="F14" s="117"/>
      <c r="G14" s="117"/>
      <c r="H14" s="117"/>
    </row>
    <row r="15" spans="1:9" x14ac:dyDescent="0.25">
      <c r="A15" s="117"/>
      <c r="B15" s="117"/>
      <c r="C15" s="117"/>
      <c r="D15" s="117"/>
      <c r="E15" s="117"/>
      <c r="F15" s="117"/>
      <c r="G15" s="117"/>
      <c r="H15" s="117"/>
    </row>
    <row r="16" spans="1:9" x14ac:dyDescent="0.25">
      <c r="A16" s="117"/>
      <c r="B16" s="117"/>
      <c r="C16" s="117"/>
      <c r="D16" s="117"/>
      <c r="E16" s="117"/>
      <c r="F16" s="117"/>
      <c r="G16" s="117"/>
      <c r="H16" s="117"/>
    </row>
    <row r="17" spans="1:8" x14ac:dyDescent="0.25">
      <c r="A17" s="117"/>
      <c r="B17" s="117"/>
      <c r="C17" s="117"/>
      <c r="D17" s="117"/>
      <c r="E17" s="117"/>
      <c r="F17" s="117"/>
      <c r="G17" s="117"/>
      <c r="H17" s="117"/>
    </row>
    <row r="18" spans="1:8" x14ac:dyDescent="0.25">
      <c r="A18" s="117"/>
      <c r="B18" s="117"/>
      <c r="C18" s="117"/>
      <c r="D18" s="117"/>
      <c r="E18" s="117"/>
      <c r="F18" s="117"/>
      <c r="G18" s="117"/>
      <c r="H18" s="117"/>
    </row>
    <row r="19" spans="1:8" x14ac:dyDescent="0.25">
      <c r="A19" s="117"/>
      <c r="B19" s="117"/>
      <c r="C19" s="117"/>
      <c r="D19" s="117"/>
      <c r="E19" s="117"/>
      <c r="F19" s="117"/>
      <c r="G19" s="117"/>
      <c r="H19" s="117"/>
    </row>
    <row r="20" spans="1:8" x14ac:dyDescent="0.25">
      <c r="A20" s="117"/>
      <c r="B20" s="117"/>
      <c r="C20" s="117"/>
      <c r="D20" s="117"/>
      <c r="E20" s="117"/>
      <c r="F20" s="117"/>
      <c r="G20" s="117"/>
      <c r="H20" s="117"/>
    </row>
    <row r="21" spans="1:8" x14ac:dyDescent="0.25">
      <c r="A21" s="117"/>
      <c r="B21" s="117"/>
      <c r="C21" s="117"/>
      <c r="D21" s="117"/>
      <c r="E21" s="117"/>
      <c r="F21" s="117"/>
      <c r="G21" s="117"/>
      <c r="H21" s="117"/>
    </row>
    <row r="22" spans="1:8" x14ac:dyDescent="0.25">
      <c r="A22" s="117"/>
      <c r="B22" s="117"/>
      <c r="C22" s="117"/>
      <c r="D22" s="117"/>
      <c r="E22" s="117"/>
      <c r="F22" s="117"/>
      <c r="G22" s="117"/>
      <c r="H22" s="117"/>
    </row>
    <row r="23" spans="1:8" x14ac:dyDescent="0.25">
      <c r="A23" s="117"/>
      <c r="B23" s="117"/>
      <c r="C23" s="117"/>
      <c r="D23" s="117"/>
      <c r="E23" s="117"/>
      <c r="F23" s="117"/>
      <c r="G23" s="117"/>
      <c r="H23" s="117"/>
    </row>
    <row r="24" spans="1:8" x14ac:dyDescent="0.25">
      <c r="A24" s="117"/>
      <c r="B24" s="117"/>
      <c r="C24" s="117"/>
      <c r="D24" s="117"/>
      <c r="E24" s="117"/>
      <c r="F24" s="117"/>
      <c r="G24" s="117"/>
      <c r="H24" s="117"/>
    </row>
    <row r="25" spans="1:8" x14ac:dyDescent="0.25">
      <c r="A25" s="117"/>
      <c r="B25" s="117"/>
      <c r="C25" s="117"/>
      <c r="D25" s="117"/>
      <c r="E25" s="117"/>
      <c r="F25" s="117"/>
      <c r="G25" s="117"/>
      <c r="H25" s="117"/>
    </row>
    <row r="26" spans="1:8" x14ac:dyDescent="0.25">
      <c r="A26" s="117"/>
      <c r="B26" s="117"/>
      <c r="C26" s="117"/>
      <c r="D26" s="117"/>
      <c r="E26" s="117"/>
      <c r="F26" s="117"/>
      <c r="G26" s="117"/>
      <c r="H26" s="117"/>
    </row>
    <row r="27" spans="1:8" x14ac:dyDescent="0.25">
      <c r="A27" s="117"/>
      <c r="B27" s="117"/>
      <c r="C27" s="117"/>
      <c r="D27" s="117"/>
      <c r="E27" s="117"/>
      <c r="F27" s="117"/>
      <c r="G27" s="117"/>
      <c r="H27" s="117"/>
    </row>
    <row r="28" spans="1:8" x14ac:dyDescent="0.25">
      <c r="A28" s="117"/>
      <c r="B28" s="117"/>
      <c r="C28" s="117"/>
      <c r="D28" s="117"/>
      <c r="E28" s="117"/>
      <c r="F28" s="117"/>
      <c r="G28" s="117"/>
      <c r="H28" s="117"/>
    </row>
    <row r="29" spans="1:8" x14ac:dyDescent="0.25">
      <c r="A29" s="117"/>
      <c r="B29" s="117"/>
      <c r="C29" s="117"/>
      <c r="D29" s="117"/>
      <c r="E29" s="117"/>
      <c r="F29" s="117"/>
      <c r="G29" s="117"/>
      <c r="H29" s="117"/>
    </row>
    <row r="30" spans="1:8" x14ac:dyDescent="0.25">
      <c r="A30" s="117"/>
      <c r="B30" s="117"/>
      <c r="C30" s="117"/>
      <c r="D30" s="117"/>
      <c r="E30" s="117"/>
      <c r="F30" s="117"/>
      <c r="G30" s="117"/>
      <c r="H30" s="117"/>
    </row>
    <row r="31" spans="1:8" x14ac:dyDescent="0.25">
      <c r="A31" s="117"/>
      <c r="B31" s="117"/>
      <c r="C31" s="117"/>
      <c r="D31" s="117"/>
      <c r="E31" s="117"/>
      <c r="F31" s="117"/>
      <c r="G31" s="117"/>
      <c r="H31" s="117"/>
    </row>
    <row r="32" spans="1:8" x14ac:dyDescent="0.25">
      <c r="A32" s="118"/>
      <c r="B32" s="118"/>
      <c r="C32" s="118"/>
      <c r="D32" s="118"/>
      <c r="E32" s="118"/>
      <c r="F32" s="118"/>
      <c r="G32" s="118"/>
      <c r="H32" s="118"/>
    </row>
    <row r="33" spans="1:8" x14ac:dyDescent="0.25">
      <c r="A33" s="118"/>
      <c r="B33" s="118"/>
      <c r="C33" s="118"/>
      <c r="D33" s="118"/>
      <c r="E33" s="118"/>
      <c r="F33" s="118"/>
      <c r="G33" s="118"/>
      <c r="H33" s="118"/>
    </row>
    <row r="34" spans="1:8" x14ac:dyDescent="0.25">
      <c r="A34" s="118"/>
      <c r="B34" s="118"/>
      <c r="C34" s="118"/>
      <c r="D34" s="118"/>
      <c r="E34" s="118"/>
      <c r="F34" s="118"/>
      <c r="G34" s="118"/>
      <c r="H34" s="118"/>
    </row>
    <row r="35" spans="1:8" x14ac:dyDescent="0.25">
      <c r="A35" s="118"/>
      <c r="B35" s="118"/>
      <c r="C35" s="118"/>
      <c r="D35" s="118"/>
      <c r="E35" s="118"/>
      <c r="F35" s="118"/>
      <c r="G35" s="118"/>
      <c r="H35" s="118"/>
    </row>
    <row r="36" spans="1:8" x14ac:dyDescent="0.25">
      <c r="A36" s="118"/>
      <c r="B36" s="118"/>
      <c r="C36" s="118"/>
      <c r="D36" s="118"/>
      <c r="E36" s="118"/>
      <c r="F36" s="118"/>
      <c r="G36" s="118"/>
      <c r="H36" s="118"/>
    </row>
    <row r="37" spans="1:8" x14ac:dyDescent="0.25">
      <c r="A37" s="118"/>
      <c r="B37" s="118"/>
      <c r="C37" s="118"/>
      <c r="D37" s="118"/>
      <c r="E37" s="118"/>
      <c r="F37" s="118"/>
      <c r="G37" s="118"/>
      <c r="H37" s="118"/>
    </row>
    <row r="38" spans="1:8" x14ac:dyDescent="0.25">
      <c r="A38" s="118"/>
      <c r="B38" s="118"/>
      <c r="C38" s="118"/>
      <c r="D38" s="118"/>
      <c r="E38" s="118"/>
      <c r="F38" s="118"/>
      <c r="G38" s="118"/>
      <c r="H38" s="118"/>
    </row>
    <row r="39" spans="1:8" x14ac:dyDescent="0.25">
      <c r="A39" s="118"/>
      <c r="B39" s="118"/>
      <c r="C39" s="118"/>
      <c r="D39" s="118"/>
      <c r="E39" s="118"/>
      <c r="F39" s="118"/>
      <c r="G39" s="118"/>
      <c r="H39" s="118"/>
    </row>
    <row r="40" spans="1:8" x14ac:dyDescent="0.25">
      <c r="A40" s="118"/>
      <c r="B40" s="118"/>
      <c r="C40" s="118"/>
      <c r="D40" s="118"/>
      <c r="E40" s="118"/>
      <c r="F40" s="118"/>
      <c r="G40" s="118"/>
      <c r="H40" s="118"/>
    </row>
    <row r="41" spans="1:8" x14ac:dyDescent="0.25">
      <c r="A41" s="118"/>
      <c r="B41" s="118"/>
      <c r="C41" s="118"/>
      <c r="D41" s="118"/>
      <c r="E41" s="118"/>
      <c r="F41" s="118"/>
      <c r="G41" s="118"/>
      <c r="H41" s="118"/>
    </row>
    <row r="42" spans="1:8" x14ac:dyDescent="0.25">
      <c r="A42" s="118"/>
      <c r="B42" s="118"/>
      <c r="C42" s="118"/>
      <c r="D42" s="118"/>
      <c r="E42" s="118"/>
      <c r="F42" s="118"/>
      <c r="G42" s="118"/>
      <c r="H42" s="118"/>
    </row>
    <row r="43" spans="1:8" x14ac:dyDescent="0.25">
      <c r="A43" s="118"/>
      <c r="B43" s="118"/>
      <c r="C43" s="118"/>
      <c r="D43" s="118"/>
      <c r="E43" s="118"/>
      <c r="F43" s="118"/>
      <c r="G43" s="118"/>
      <c r="H43" s="118"/>
    </row>
    <row r="44" spans="1:8" x14ac:dyDescent="0.25">
      <c r="A44" s="118"/>
      <c r="B44" s="118"/>
      <c r="C44" s="118"/>
      <c r="D44" s="118"/>
      <c r="E44" s="118"/>
      <c r="F44" s="118"/>
      <c r="G44" s="118"/>
      <c r="H44" s="118"/>
    </row>
    <row r="45" spans="1:8" x14ac:dyDescent="0.25">
      <c r="A45" s="118"/>
      <c r="B45" s="118"/>
      <c r="C45" s="118"/>
      <c r="D45" s="118"/>
      <c r="E45" s="118"/>
      <c r="F45" s="118"/>
      <c r="G45" s="118"/>
      <c r="H45" s="118"/>
    </row>
    <row r="46" spans="1:8" x14ac:dyDescent="0.25">
      <c r="A46" s="118"/>
      <c r="B46" s="118"/>
      <c r="C46" s="118"/>
      <c r="D46" s="118"/>
      <c r="E46" s="118"/>
      <c r="F46" s="118"/>
      <c r="G46" s="118"/>
      <c r="H46" s="118"/>
    </row>
    <row r="47" spans="1:8" x14ac:dyDescent="0.25">
      <c r="A47" s="118"/>
      <c r="B47" s="118"/>
      <c r="C47" s="118"/>
      <c r="D47" s="118"/>
      <c r="E47" s="118"/>
      <c r="F47" s="118"/>
      <c r="G47" s="118"/>
      <c r="H47" s="118"/>
    </row>
    <row r="48" spans="1:8" x14ac:dyDescent="0.25">
      <c r="A48" s="118"/>
      <c r="B48" s="118"/>
      <c r="C48" s="118"/>
      <c r="D48" s="118"/>
      <c r="E48" s="118"/>
      <c r="F48" s="118"/>
      <c r="G48" s="118"/>
      <c r="H48" s="118"/>
    </row>
    <row r="49" spans="1:8" x14ac:dyDescent="0.25">
      <c r="A49" s="118"/>
      <c r="B49" s="118"/>
      <c r="C49" s="118"/>
      <c r="D49" s="118"/>
      <c r="E49" s="118"/>
      <c r="F49" s="118"/>
      <c r="G49" s="118"/>
      <c r="H49" s="118"/>
    </row>
    <row r="50" spans="1:8" x14ac:dyDescent="0.25">
      <c r="A50" s="118"/>
      <c r="B50" s="118"/>
      <c r="C50" s="118"/>
      <c r="D50" s="118"/>
      <c r="E50" s="118"/>
      <c r="F50" s="118"/>
      <c r="G50" s="118"/>
      <c r="H50" s="118"/>
    </row>
    <row r="51" spans="1:8" x14ac:dyDescent="0.25">
      <c r="A51" s="118"/>
      <c r="B51" s="118"/>
      <c r="C51" s="118"/>
      <c r="D51" s="118"/>
      <c r="E51" s="118"/>
      <c r="F51" s="118"/>
      <c r="G51" s="118"/>
      <c r="H51" s="118"/>
    </row>
    <row r="52" spans="1:8" x14ac:dyDescent="0.25">
      <c r="A52" s="118"/>
      <c r="B52" s="118"/>
      <c r="C52" s="118"/>
      <c r="D52" s="118"/>
      <c r="E52" s="118"/>
      <c r="F52" s="118"/>
      <c r="G52" s="118"/>
      <c r="H52" s="118"/>
    </row>
    <row r="53" spans="1:8" x14ac:dyDescent="0.25">
      <c r="A53" s="118"/>
      <c r="B53" s="118"/>
      <c r="C53" s="118"/>
      <c r="D53" s="118"/>
      <c r="E53" s="118"/>
      <c r="F53" s="118"/>
      <c r="G53" s="118"/>
      <c r="H53" s="118"/>
    </row>
    <row r="54" spans="1:8" x14ac:dyDescent="0.25">
      <c r="A54" s="118"/>
      <c r="B54" s="118"/>
      <c r="C54" s="118"/>
      <c r="D54" s="118"/>
      <c r="E54" s="118"/>
      <c r="F54" s="118"/>
      <c r="G54" s="118"/>
      <c r="H54" s="118"/>
    </row>
    <row r="55" spans="1:8" x14ac:dyDescent="0.25">
      <c r="A55" s="118"/>
      <c r="B55" s="118"/>
      <c r="C55" s="118"/>
      <c r="D55" s="118"/>
      <c r="E55" s="118"/>
      <c r="F55" s="118"/>
      <c r="G55" s="118"/>
      <c r="H55" s="118"/>
    </row>
    <row r="56" spans="1:8" x14ac:dyDescent="0.25">
      <c r="A56" s="118"/>
      <c r="B56" s="118"/>
      <c r="C56" s="118"/>
      <c r="D56" s="118"/>
      <c r="E56" s="118"/>
      <c r="F56" s="118"/>
      <c r="G56" s="118"/>
      <c r="H56" s="118"/>
    </row>
    <row r="57" spans="1:8" x14ac:dyDescent="0.25">
      <c r="A57" s="118"/>
      <c r="B57" s="118"/>
      <c r="C57" s="118"/>
      <c r="D57" s="118"/>
      <c r="E57" s="118"/>
      <c r="F57" s="118"/>
      <c r="G57" s="118"/>
      <c r="H57" s="118"/>
    </row>
    <row r="58" spans="1:8" x14ac:dyDescent="0.25">
      <c r="A58" s="118"/>
      <c r="B58" s="118"/>
      <c r="C58" s="118"/>
      <c r="D58" s="118"/>
      <c r="E58" s="118"/>
      <c r="F58" s="118"/>
      <c r="G58" s="118"/>
      <c r="H58" s="118"/>
    </row>
    <row r="59" spans="1:8" x14ac:dyDescent="0.25">
      <c r="A59" s="118"/>
      <c r="B59" s="118"/>
      <c r="C59" s="118"/>
      <c r="D59" s="118"/>
      <c r="E59" s="118"/>
      <c r="F59" s="118"/>
      <c r="G59" s="118"/>
      <c r="H59" s="118"/>
    </row>
    <row r="60" spans="1:8" x14ac:dyDescent="0.25">
      <c r="A60" s="118"/>
      <c r="B60" s="118"/>
      <c r="C60" s="118"/>
      <c r="D60" s="118"/>
      <c r="E60" s="118"/>
      <c r="F60" s="118"/>
      <c r="G60" s="118"/>
      <c r="H60" s="118"/>
    </row>
    <row r="61" spans="1:8" x14ac:dyDescent="0.25">
      <c r="A61" s="118"/>
      <c r="B61" s="118"/>
      <c r="C61" s="118"/>
      <c r="D61" s="118"/>
      <c r="E61" s="118"/>
      <c r="F61" s="118"/>
      <c r="G61" s="118"/>
      <c r="H61" s="118"/>
    </row>
    <row r="62" spans="1:8" x14ac:dyDescent="0.25">
      <c r="A62" s="118"/>
      <c r="B62" s="118"/>
      <c r="C62" s="118"/>
      <c r="D62" s="118"/>
      <c r="E62" s="118"/>
      <c r="F62" s="118"/>
      <c r="G62" s="118"/>
      <c r="H62" s="118"/>
    </row>
    <row r="63" spans="1:8" x14ac:dyDescent="0.25">
      <c r="A63" s="118"/>
      <c r="B63" s="118"/>
      <c r="C63" s="118"/>
      <c r="D63" s="118"/>
      <c r="E63" s="118"/>
      <c r="F63" s="118"/>
      <c r="G63" s="118"/>
      <c r="H63" s="118"/>
    </row>
    <row r="64" spans="1:8" x14ac:dyDescent="0.25">
      <c r="A64" s="118"/>
      <c r="B64" s="118"/>
      <c r="C64" s="118"/>
      <c r="D64" s="118"/>
      <c r="E64" s="118"/>
      <c r="F64" s="118"/>
      <c r="G64" s="118"/>
      <c r="H64" s="118"/>
    </row>
    <row r="65" spans="1:8" x14ac:dyDescent="0.25">
      <c r="A65" s="118"/>
      <c r="B65" s="118"/>
      <c r="C65" s="118"/>
      <c r="D65" s="118"/>
      <c r="E65" s="118"/>
      <c r="F65" s="118"/>
      <c r="G65" s="118"/>
      <c r="H65" s="118"/>
    </row>
    <row r="66" spans="1:8" x14ac:dyDescent="0.25">
      <c r="A66" s="118"/>
      <c r="B66" s="118"/>
      <c r="C66" s="118"/>
      <c r="D66" s="118"/>
      <c r="E66" s="118"/>
      <c r="F66" s="118"/>
      <c r="G66" s="118"/>
      <c r="H66" s="118"/>
    </row>
    <row r="67" spans="1:8" x14ac:dyDescent="0.25">
      <c r="A67" s="118"/>
      <c r="B67" s="118"/>
      <c r="C67" s="118"/>
      <c r="D67" s="118"/>
      <c r="E67" s="118"/>
      <c r="F67" s="118"/>
      <c r="G67" s="118"/>
      <c r="H67" s="118"/>
    </row>
    <row r="68" spans="1:8" x14ac:dyDescent="0.25">
      <c r="A68" s="118"/>
      <c r="B68" s="118"/>
      <c r="C68" s="118"/>
      <c r="D68" s="118"/>
      <c r="E68" s="118"/>
      <c r="F68" s="118"/>
      <c r="G68" s="118"/>
      <c r="H68" s="118"/>
    </row>
    <row r="69" spans="1:8" x14ac:dyDescent="0.25">
      <c r="A69" s="118"/>
      <c r="B69" s="118"/>
      <c r="C69" s="118"/>
      <c r="D69" s="118"/>
      <c r="E69" s="118"/>
      <c r="F69" s="118"/>
      <c r="G69" s="118"/>
      <c r="H69" s="118"/>
    </row>
    <row r="70" spans="1:8" x14ac:dyDescent="0.25">
      <c r="A70" s="118"/>
      <c r="B70" s="118"/>
      <c r="C70" s="118"/>
      <c r="D70" s="118"/>
      <c r="E70" s="118"/>
      <c r="F70" s="118"/>
      <c r="G70" s="118"/>
      <c r="H70" s="118"/>
    </row>
    <row r="71" spans="1:8" x14ac:dyDescent="0.25">
      <c r="A71" s="118"/>
      <c r="B71" s="118"/>
      <c r="C71" s="118"/>
      <c r="D71" s="118"/>
      <c r="E71" s="118"/>
      <c r="F71" s="118"/>
      <c r="G71" s="118"/>
      <c r="H71" s="118"/>
    </row>
    <row r="72" spans="1:8" x14ac:dyDescent="0.25">
      <c r="A72" s="118"/>
      <c r="B72" s="118"/>
      <c r="C72" s="118"/>
      <c r="D72" s="118"/>
      <c r="E72" s="118"/>
      <c r="F72" s="118"/>
      <c r="G72" s="118"/>
      <c r="H72" s="118"/>
    </row>
    <row r="73" spans="1:8" x14ac:dyDescent="0.25">
      <c r="A73" s="118"/>
      <c r="B73" s="118"/>
      <c r="C73" s="118"/>
      <c r="D73" s="118"/>
      <c r="E73" s="118"/>
      <c r="F73" s="118"/>
      <c r="G73" s="118"/>
      <c r="H73" s="118"/>
    </row>
    <row r="74" spans="1:8" x14ac:dyDescent="0.25">
      <c r="A74" s="118"/>
      <c r="B74" s="118"/>
      <c r="C74" s="118"/>
      <c r="D74" s="118"/>
      <c r="E74" s="118"/>
      <c r="F74" s="118"/>
      <c r="G74" s="118"/>
      <c r="H74" s="118"/>
    </row>
    <row r="75" spans="1:8" x14ac:dyDescent="0.25">
      <c r="A75" s="118"/>
      <c r="B75" s="118"/>
      <c r="C75" s="118"/>
      <c r="D75" s="118"/>
      <c r="E75" s="118"/>
      <c r="F75" s="118"/>
      <c r="G75" s="118"/>
      <c r="H75" s="118"/>
    </row>
    <row r="76" spans="1:8" x14ac:dyDescent="0.25">
      <c r="A76" s="118"/>
      <c r="B76" s="118"/>
      <c r="C76" s="118"/>
      <c r="D76" s="118"/>
      <c r="E76" s="118"/>
      <c r="F76" s="118"/>
      <c r="G76" s="118"/>
      <c r="H76" s="118"/>
    </row>
    <row r="77" spans="1:8" x14ac:dyDescent="0.25">
      <c r="A77" s="118"/>
      <c r="B77" s="118"/>
      <c r="C77" s="118"/>
      <c r="D77" s="118"/>
      <c r="E77" s="118"/>
      <c r="F77" s="118"/>
      <c r="G77" s="118"/>
      <c r="H77" s="118"/>
    </row>
    <row r="78" spans="1:8" x14ac:dyDescent="0.25">
      <c r="A78" s="118"/>
      <c r="B78" s="118"/>
      <c r="C78" s="118"/>
      <c r="D78" s="118"/>
      <c r="E78" s="118"/>
      <c r="F78" s="118"/>
      <c r="G78" s="118"/>
      <c r="H78" s="118"/>
    </row>
    <row r="79" spans="1:8" x14ac:dyDescent="0.25">
      <c r="A79" s="118"/>
      <c r="B79" s="118"/>
      <c r="C79" s="118"/>
      <c r="D79" s="118"/>
      <c r="E79" s="118"/>
      <c r="F79" s="118"/>
      <c r="G79" s="118"/>
      <c r="H79" s="118"/>
    </row>
    <row r="80" spans="1:8" x14ac:dyDescent="0.25">
      <c r="A80" s="118"/>
      <c r="B80" s="118"/>
      <c r="C80" s="118"/>
      <c r="D80" s="118"/>
      <c r="E80" s="118"/>
      <c r="F80" s="118"/>
      <c r="G80" s="118"/>
      <c r="H80" s="118"/>
    </row>
    <row r="81" spans="1:8" x14ac:dyDescent="0.25">
      <c r="A81" s="118"/>
      <c r="B81" s="118"/>
      <c r="C81" s="118"/>
      <c r="D81" s="118"/>
      <c r="E81" s="118"/>
      <c r="F81" s="118"/>
      <c r="G81" s="118"/>
      <c r="H81" s="118"/>
    </row>
    <row r="82" spans="1:8" x14ac:dyDescent="0.25">
      <c r="A82" s="118"/>
      <c r="B82" s="118"/>
      <c r="C82" s="118"/>
      <c r="D82" s="118"/>
      <c r="E82" s="118"/>
      <c r="F82" s="118"/>
      <c r="G82" s="118"/>
      <c r="H82" s="118"/>
    </row>
    <row r="83" spans="1:8" x14ac:dyDescent="0.25">
      <c r="A83" s="118"/>
      <c r="B83" s="118"/>
      <c r="C83" s="118"/>
      <c r="D83" s="118"/>
      <c r="E83" s="118"/>
      <c r="F83" s="118"/>
      <c r="G83" s="118"/>
      <c r="H83" s="118"/>
    </row>
    <row r="84" spans="1:8" x14ac:dyDescent="0.25">
      <c r="A84" s="118"/>
      <c r="B84" s="118"/>
      <c r="C84" s="118"/>
      <c r="D84" s="118"/>
      <c r="E84" s="118"/>
      <c r="F84" s="118"/>
      <c r="G84" s="118"/>
      <c r="H84" s="118"/>
    </row>
    <row r="85" spans="1:8" x14ac:dyDescent="0.25">
      <c r="A85" s="118"/>
      <c r="B85" s="118"/>
      <c r="C85" s="118"/>
      <c r="D85" s="118"/>
      <c r="E85" s="118"/>
      <c r="F85" s="118"/>
      <c r="G85" s="118"/>
      <c r="H85" s="118"/>
    </row>
    <row r="86" spans="1:8" x14ac:dyDescent="0.25">
      <c r="A86" s="118"/>
      <c r="B86" s="118"/>
      <c r="C86" s="118"/>
      <c r="D86" s="118"/>
      <c r="E86" s="118"/>
      <c r="F86" s="118"/>
      <c r="G86" s="118"/>
      <c r="H86" s="118"/>
    </row>
    <row r="87" spans="1:8" x14ac:dyDescent="0.25">
      <c r="A87" s="118"/>
      <c r="B87" s="118"/>
      <c r="C87" s="118"/>
      <c r="D87" s="118"/>
      <c r="E87" s="118"/>
      <c r="F87" s="118"/>
      <c r="G87" s="118"/>
      <c r="H87" s="118"/>
    </row>
    <row r="88" spans="1:8" x14ac:dyDescent="0.25">
      <c r="A88" s="118"/>
      <c r="B88" s="118"/>
      <c r="C88" s="118"/>
      <c r="D88" s="118"/>
      <c r="E88" s="118"/>
      <c r="F88" s="118"/>
      <c r="G88" s="118"/>
      <c r="H88" s="118"/>
    </row>
    <row r="89" spans="1:8" x14ac:dyDescent="0.25">
      <c r="A89" s="118"/>
      <c r="B89" s="118"/>
      <c r="C89" s="118"/>
      <c r="D89" s="118"/>
      <c r="E89" s="118"/>
      <c r="F89" s="118"/>
      <c r="G89" s="118"/>
      <c r="H89" s="118"/>
    </row>
    <row r="90" spans="1:8" x14ac:dyDescent="0.25">
      <c r="A90" s="118"/>
      <c r="B90" s="118"/>
      <c r="C90" s="118"/>
      <c r="D90" s="118"/>
      <c r="E90" s="118"/>
      <c r="F90" s="118"/>
      <c r="G90" s="118"/>
      <c r="H90" s="118"/>
    </row>
    <row r="91" spans="1:8" x14ac:dyDescent="0.25">
      <c r="A91" s="118"/>
      <c r="B91" s="118"/>
      <c r="C91" s="118"/>
      <c r="D91" s="118"/>
      <c r="E91" s="118"/>
      <c r="F91" s="118"/>
      <c r="G91" s="118"/>
      <c r="H91" s="118"/>
    </row>
  </sheetData>
  <mergeCells count="4">
    <mergeCell ref="B6:D6"/>
    <mergeCell ref="E6:G6"/>
    <mergeCell ref="A2:H2"/>
    <mergeCell ref="A1:H1"/>
  </mergeCells>
  <pageMargins left="0.70866141732283472" right="0.70866141732283472" top="0.74803149606299213" bottom="0.74803149606299213" header="0.31496062992125984" footer="0.31496062992125984"/>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zoomScale="60" zoomScaleNormal="60" workbookViewId="0">
      <selection activeCell="J4" sqref="J4"/>
    </sheetView>
  </sheetViews>
  <sheetFormatPr defaultRowHeight="15" x14ac:dyDescent="0.25"/>
  <cols>
    <col min="1" max="1" width="17.42578125" customWidth="1"/>
    <col min="2" max="2" width="15.42578125" customWidth="1"/>
    <col min="3" max="3" width="17.140625" customWidth="1"/>
    <col min="4" max="4" width="22.85546875" customWidth="1"/>
    <col min="5" max="5" width="19" customWidth="1"/>
    <col min="6" max="6" width="22.42578125" customWidth="1"/>
    <col min="257" max="257" width="22.42578125" customWidth="1"/>
    <col min="258" max="258" width="19.42578125" customWidth="1"/>
    <col min="259" max="259" width="27.28515625" customWidth="1"/>
    <col min="260" max="260" width="27" customWidth="1"/>
    <col min="513" max="513" width="22.42578125" customWidth="1"/>
    <col min="514" max="514" width="19.42578125" customWidth="1"/>
    <col min="515" max="515" width="27.28515625" customWidth="1"/>
    <col min="516" max="516" width="27" customWidth="1"/>
    <col min="769" max="769" width="22.42578125" customWidth="1"/>
    <col min="770" max="770" width="19.42578125" customWidth="1"/>
    <col min="771" max="771" width="27.28515625" customWidth="1"/>
    <col min="772" max="772" width="27" customWidth="1"/>
    <col min="1025" max="1025" width="22.42578125" customWidth="1"/>
    <col min="1026" max="1026" width="19.42578125" customWidth="1"/>
    <col min="1027" max="1027" width="27.28515625" customWidth="1"/>
    <col min="1028" max="1028" width="27" customWidth="1"/>
    <col min="1281" max="1281" width="22.42578125" customWidth="1"/>
    <col min="1282" max="1282" width="19.42578125" customWidth="1"/>
    <col min="1283" max="1283" width="27.28515625" customWidth="1"/>
    <col min="1284" max="1284" width="27" customWidth="1"/>
    <col min="1537" max="1537" width="22.42578125" customWidth="1"/>
    <col min="1538" max="1538" width="19.42578125" customWidth="1"/>
    <col min="1539" max="1539" width="27.28515625" customWidth="1"/>
    <col min="1540" max="1540" width="27" customWidth="1"/>
    <col min="1793" max="1793" width="22.42578125" customWidth="1"/>
    <col min="1794" max="1794" width="19.42578125" customWidth="1"/>
    <col min="1795" max="1795" width="27.28515625" customWidth="1"/>
    <col min="1796" max="1796" width="27" customWidth="1"/>
    <col min="2049" max="2049" width="22.42578125" customWidth="1"/>
    <col min="2050" max="2050" width="19.42578125" customWidth="1"/>
    <col min="2051" max="2051" width="27.28515625" customWidth="1"/>
    <col min="2052" max="2052" width="27" customWidth="1"/>
    <col min="2305" max="2305" width="22.42578125" customWidth="1"/>
    <col min="2306" max="2306" width="19.42578125" customWidth="1"/>
    <col min="2307" max="2307" width="27.28515625" customWidth="1"/>
    <col min="2308" max="2308" width="27" customWidth="1"/>
    <col min="2561" max="2561" width="22.42578125" customWidth="1"/>
    <col min="2562" max="2562" width="19.42578125" customWidth="1"/>
    <col min="2563" max="2563" width="27.28515625" customWidth="1"/>
    <col min="2564" max="2564" width="27" customWidth="1"/>
    <col min="2817" max="2817" width="22.42578125" customWidth="1"/>
    <col min="2818" max="2818" width="19.42578125" customWidth="1"/>
    <col min="2819" max="2819" width="27.28515625" customWidth="1"/>
    <col min="2820" max="2820" width="27" customWidth="1"/>
    <col min="3073" max="3073" width="22.42578125" customWidth="1"/>
    <col min="3074" max="3074" width="19.42578125" customWidth="1"/>
    <col min="3075" max="3075" width="27.28515625" customWidth="1"/>
    <col min="3076" max="3076" width="27" customWidth="1"/>
    <col min="3329" max="3329" width="22.42578125" customWidth="1"/>
    <col min="3330" max="3330" width="19.42578125" customWidth="1"/>
    <col min="3331" max="3331" width="27.28515625" customWidth="1"/>
    <col min="3332" max="3332" width="27" customWidth="1"/>
    <col min="3585" max="3585" width="22.42578125" customWidth="1"/>
    <col min="3586" max="3586" width="19.42578125" customWidth="1"/>
    <col min="3587" max="3587" width="27.28515625" customWidth="1"/>
    <col min="3588" max="3588" width="27" customWidth="1"/>
    <col min="3841" max="3841" width="22.42578125" customWidth="1"/>
    <col min="3842" max="3842" width="19.42578125" customWidth="1"/>
    <col min="3843" max="3843" width="27.28515625" customWidth="1"/>
    <col min="3844" max="3844" width="27" customWidth="1"/>
    <col min="4097" max="4097" width="22.42578125" customWidth="1"/>
    <col min="4098" max="4098" width="19.42578125" customWidth="1"/>
    <col min="4099" max="4099" width="27.28515625" customWidth="1"/>
    <col min="4100" max="4100" width="27" customWidth="1"/>
    <col min="4353" max="4353" width="22.42578125" customWidth="1"/>
    <col min="4354" max="4354" width="19.42578125" customWidth="1"/>
    <col min="4355" max="4355" width="27.28515625" customWidth="1"/>
    <col min="4356" max="4356" width="27" customWidth="1"/>
    <col min="4609" max="4609" width="22.42578125" customWidth="1"/>
    <col min="4610" max="4610" width="19.42578125" customWidth="1"/>
    <col min="4611" max="4611" width="27.28515625" customWidth="1"/>
    <col min="4612" max="4612" width="27" customWidth="1"/>
    <col min="4865" max="4865" width="22.42578125" customWidth="1"/>
    <col min="4866" max="4866" width="19.42578125" customWidth="1"/>
    <col min="4867" max="4867" width="27.28515625" customWidth="1"/>
    <col min="4868" max="4868" width="27" customWidth="1"/>
    <col min="5121" max="5121" width="22.42578125" customWidth="1"/>
    <col min="5122" max="5122" width="19.42578125" customWidth="1"/>
    <col min="5123" max="5123" width="27.28515625" customWidth="1"/>
    <col min="5124" max="5124" width="27" customWidth="1"/>
    <col min="5377" max="5377" width="22.42578125" customWidth="1"/>
    <col min="5378" max="5378" width="19.42578125" customWidth="1"/>
    <col min="5379" max="5379" width="27.28515625" customWidth="1"/>
    <col min="5380" max="5380" width="27" customWidth="1"/>
    <col min="5633" max="5633" width="22.42578125" customWidth="1"/>
    <col min="5634" max="5634" width="19.42578125" customWidth="1"/>
    <col min="5635" max="5635" width="27.28515625" customWidth="1"/>
    <col min="5636" max="5636" width="27" customWidth="1"/>
    <col min="5889" max="5889" width="22.42578125" customWidth="1"/>
    <col min="5890" max="5890" width="19.42578125" customWidth="1"/>
    <col min="5891" max="5891" width="27.28515625" customWidth="1"/>
    <col min="5892" max="5892" width="27" customWidth="1"/>
    <col min="6145" max="6145" width="22.42578125" customWidth="1"/>
    <col min="6146" max="6146" width="19.42578125" customWidth="1"/>
    <col min="6147" max="6147" width="27.28515625" customWidth="1"/>
    <col min="6148" max="6148" width="27" customWidth="1"/>
    <col min="6401" max="6401" width="22.42578125" customWidth="1"/>
    <col min="6402" max="6402" width="19.42578125" customWidth="1"/>
    <col min="6403" max="6403" width="27.28515625" customWidth="1"/>
    <col min="6404" max="6404" width="27" customWidth="1"/>
    <col min="6657" max="6657" width="22.42578125" customWidth="1"/>
    <col min="6658" max="6658" width="19.42578125" customWidth="1"/>
    <col min="6659" max="6659" width="27.28515625" customWidth="1"/>
    <col min="6660" max="6660" width="27" customWidth="1"/>
    <col min="6913" max="6913" width="22.42578125" customWidth="1"/>
    <col min="6914" max="6914" width="19.42578125" customWidth="1"/>
    <col min="6915" max="6915" width="27.28515625" customWidth="1"/>
    <col min="6916" max="6916" width="27" customWidth="1"/>
    <col min="7169" max="7169" width="22.42578125" customWidth="1"/>
    <col min="7170" max="7170" width="19.42578125" customWidth="1"/>
    <col min="7171" max="7171" width="27.28515625" customWidth="1"/>
    <col min="7172" max="7172" width="27" customWidth="1"/>
    <col min="7425" max="7425" width="22.42578125" customWidth="1"/>
    <col min="7426" max="7426" width="19.42578125" customWidth="1"/>
    <col min="7427" max="7427" width="27.28515625" customWidth="1"/>
    <col min="7428" max="7428" width="27" customWidth="1"/>
    <col min="7681" max="7681" width="22.42578125" customWidth="1"/>
    <col min="7682" max="7682" width="19.42578125" customWidth="1"/>
    <col min="7683" max="7683" width="27.28515625" customWidth="1"/>
    <col min="7684" max="7684" width="27" customWidth="1"/>
    <col min="7937" max="7937" width="22.42578125" customWidth="1"/>
    <col min="7938" max="7938" width="19.42578125" customWidth="1"/>
    <col min="7939" max="7939" width="27.28515625" customWidth="1"/>
    <col min="7940" max="7940" width="27" customWidth="1"/>
    <col min="8193" max="8193" width="22.42578125" customWidth="1"/>
    <col min="8194" max="8194" width="19.42578125" customWidth="1"/>
    <col min="8195" max="8195" width="27.28515625" customWidth="1"/>
    <col min="8196" max="8196" width="27" customWidth="1"/>
    <col min="8449" max="8449" width="22.42578125" customWidth="1"/>
    <col min="8450" max="8450" width="19.42578125" customWidth="1"/>
    <col min="8451" max="8451" width="27.28515625" customWidth="1"/>
    <col min="8452" max="8452" width="27" customWidth="1"/>
    <col min="8705" max="8705" width="22.42578125" customWidth="1"/>
    <col min="8706" max="8706" width="19.42578125" customWidth="1"/>
    <col min="8707" max="8707" width="27.28515625" customWidth="1"/>
    <col min="8708" max="8708" width="27" customWidth="1"/>
    <col min="8961" max="8961" width="22.42578125" customWidth="1"/>
    <col min="8962" max="8962" width="19.42578125" customWidth="1"/>
    <col min="8963" max="8963" width="27.28515625" customWidth="1"/>
    <col min="8964" max="8964" width="27" customWidth="1"/>
    <col min="9217" max="9217" width="22.42578125" customWidth="1"/>
    <col min="9218" max="9218" width="19.42578125" customWidth="1"/>
    <col min="9219" max="9219" width="27.28515625" customWidth="1"/>
    <col min="9220" max="9220" width="27" customWidth="1"/>
    <col min="9473" max="9473" width="22.42578125" customWidth="1"/>
    <col min="9474" max="9474" width="19.42578125" customWidth="1"/>
    <col min="9475" max="9475" width="27.28515625" customWidth="1"/>
    <col min="9476" max="9476" width="27" customWidth="1"/>
    <col min="9729" max="9729" width="22.42578125" customWidth="1"/>
    <col min="9730" max="9730" width="19.42578125" customWidth="1"/>
    <col min="9731" max="9731" width="27.28515625" customWidth="1"/>
    <col min="9732" max="9732" width="27" customWidth="1"/>
    <col min="9985" max="9985" width="22.42578125" customWidth="1"/>
    <col min="9986" max="9986" width="19.42578125" customWidth="1"/>
    <col min="9987" max="9987" width="27.28515625" customWidth="1"/>
    <col min="9988" max="9988" width="27" customWidth="1"/>
    <col min="10241" max="10241" width="22.42578125" customWidth="1"/>
    <col min="10242" max="10242" width="19.42578125" customWidth="1"/>
    <col min="10243" max="10243" width="27.28515625" customWidth="1"/>
    <col min="10244" max="10244" width="27" customWidth="1"/>
    <col min="10497" max="10497" width="22.42578125" customWidth="1"/>
    <col min="10498" max="10498" width="19.42578125" customWidth="1"/>
    <col min="10499" max="10499" width="27.28515625" customWidth="1"/>
    <col min="10500" max="10500" width="27" customWidth="1"/>
    <col min="10753" max="10753" width="22.42578125" customWidth="1"/>
    <col min="10754" max="10754" width="19.42578125" customWidth="1"/>
    <col min="10755" max="10755" width="27.28515625" customWidth="1"/>
    <col min="10756" max="10756" width="27" customWidth="1"/>
    <col min="11009" max="11009" width="22.42578125" customWidth="1"/>
    <col min="11010" max="11010" width="19.42578125" customWidth="1"/>
    <col min="11011" max="11011" width="27.28515625" customWidth="1"/>
    <col min="11012" max="11012" width="27" customWidth="1"/>
    <col min="11265" max="11265" width="22.42578125" customWidth="1"/>
    <col min="11266" max="11266" width="19.42578125" customWidth="1"/>
    <col min="11267" max="11267" width="27.28515625" customWidth="1"/>
    <col min="11268" max="11268" width="27" customWidth="1"/>
    <col min="11521" max="11521" width="22.42578125" customWidth="1"/>
    <col min="11522" max="11522" width="19.42578125" customWidth="1"/>
    <col min="11523" max="11523" width="27.28515625" customWidth="1"/>
    <col min="11524" max="11524" width="27" customWidth="1"/>
    <col min="11777" max="11777" width="22.42578125" customWidth="1"/>
    <col min="11778" max="11778" width="19.42578125" customWidth="1"/>
    <col min="11779" max="11779" width="27.28515625" customWidth="1"/>
    <col min="11780" max="11780" width="27" customWidth="1"/>
    <col min="12033" max="12033" width="22.42578125" customWidth="1"/>
    <col min="12034" max="12034" width="19.42578125" customWidth="1"/>
    <col min="12035" max="12035" width="27.28515625" customWidth="1"/>
    <col min="12036" max="12036" width="27" customWidth="1"/>
    <col min="12289" max="12289" width="22.42578125" customWidth="1"/>
    <col min="12290" max="12290" width="19.42578125" customWidth="1"/>
    <col min="12291" max="12291" width="27.28515625" customWidth="1"/>
    <col min="12292" max="12292" width="27" customWidth="1"/>
    <col min="12545" max="12545" width="22.42578125" customWidth="1"/>
    <col min="12546" max="12546" width="19.42578125" customWidth="1"/>
    <col min="12547" max="12547" width="27.28515625" customWidth="1"/>
    <col min="12548" max="12548" width="27" customWidth="1"/>
    <col min="12801" max="12801" width="22.42578125" customWidth="1"/>
    <col min="12802" max="12802" width="19.42578125" customWidth="1"/>
    <col min="12803" max="12803" width="27.28515625" customWidth="1"/>
    <col min="12804" max="12804" width="27" customWidth="1"/>
    <col min="13057" max="13057" width="22.42578125" customWidth="1"/>
    <col min="13058" max="13058" width="19.42578125" customWidth="1"/>
    <col min="13059" max="13059" width="27.28515625" customWidth="1"/>
    <col min="13060" max="13060" width="27" customWidth="1"/>
    <col min="13313" max="13313" width="22.42578125" customWidth="1"/>
    <col min="13314" max="13314" width="19.42578125" customWidth="1"/>
    <col min="13315" max="13315" width="27.28515625" customWidth="1"/>
    <col min="13316" max="13316" width="27" customWidth="1"/>
    <col min="13569" max="13569" width="22.42578125" customWidth="1"/>
    <col min="13570" max="13570" width="19.42578125" customWidth="1"/>
    <col min="13571" max="13571" width="27.28515625" customWidth="1"/>
    <col min="13572" max="13572" width="27" customWidth="1"/>
    <col min="13825" max="13825" width="22.42578125" customWidth="1"/>
    <col min="13826" max="13826" width="19.42578125" customWidth="1"/>
    <col min="13827" max="13827" width="27.28515625" customWidth="1"/>
    <col min="13828" max="13828" width="27" customWidth="1"/>
    <col min="14081" max="14081" width="22.42578125" customWidth="1"/>
    <col min="14082" max="14082" width="19.42578125" customWidth="1"/>
    <col min="14083" max="14083" width="27.28515625" customWidth="1"/>
    <col min="14084" max="14084" width="27" customWidth="1"/>
    <col min="14337" max="14337" width="22.42578125" customWidth="1"/>
    <col min="14338" max="14338" width="19.42578125" customWidth="1"/>
    <col min="14339" max="14339" width="27.28515625" customWidth="1"/>
    <col min="14340" max="14340" width="27" customWidth="1"/>
    <col min="14593" max="14593" width="22.42578125" customWidth="1"/>
    <col min="14594" max="14594" width="19.42578125" customWidth="1"/>
    <col min="14595" max="14595" width="27.28515625" customWidth="1"/>
    <col min="14596" max="14596" width="27" customWidth="1"/>
    <col min="14849" max="14849" width="22.42578125" customWidth="1"/>
    <col min="14850" max="14850" width="19.42578125" customWidth="1"/>
    <col min="14851" max="14851" width="27.28515625" customWidth="1"/>
    <col min="14852" max="14852" width="27" customWidth="1"/>
    <col min="15105" max="15105" width="22.42578125" customWidth="1"/>
    <col min="15106" max="15106" width="19.42578125" customWidth="1"/>
    <col min="15107" max="15107" width="27.28515625" customWidth="1"/>
    <col min="15108" max="15108" width="27" customWidth="1"/>
    <col min="15361" max="15361" width="22.42578125" customWidth="1"/>
    <col min="15362" max="15362" width="19.42578125" customWidth="1"/>
    <col min="15363" max="15363" width="27.28515625" customWidth="1"/>
    <col min="15364" max="15364" width="27" customWidth="1"/>
    <col min="15617" max="15617" width="22.42578125" customWidth="1"/>
    <col min="15618" max="15618" width="19.42578125" customWidth="1"/>
    <col min="15619" max="15619" width="27.28515625" customWidth="1"/>
    <col min="15620" max="15620" width="27" customWidth="1"/>
    <col min="15873" max="15873" width="22.42578125" customWidth="1"/>
    <col min="15874" max="15874" width="19.42578125" customWidth="1"/>
    <col min="15875" max="15875" width="27.28515625" customWidth="1"/>
    <col min="15876" max="15876" width="27" customWidth="1"/>
    <col min="16129" max="16129" width="22.42578125" customWidth="1"/>
    <col min="16130" max="16130" width="19.42578125" customWidth="1"/>
    <col min="16131" max="16131" width="27.28515625" customWidth="1"/>
    <col min="16132" max="16132" width="27" customWidth="1"/>
  </cols>
  <sheetData>
    <row r="1" spans="1:7" ht="24.95" customHeight="1" thickBot="1" x14ac:dyDescent="0.3">
      <c r="A1" s="243" t="s">
        <v>434</v>
      </c>
      <c r="B1" s="243"/>
      <c r="C1" s="243"/>
      <c r="D1" s="243"/>
      <c r="E1" s="243"/>
      <c r="F1" s="243"/>
    </row>
    <row r="2" spans="1:7" ht="26.45" customHeight="1" x14ac:dyDescent="0.25">
      <c r="A2" s="244" t="s">
        <v>237</v>
      </c>
      <c r="B2" s="245"/>
      <c r="C2" s="246"/>
      <c r="D2" s="244" t="s">
        <v>436</v>
      </c>
      <c r="E2" s="245"/>
      <c r="F2" s="246"/>
    </row>
    <row r="3" spans="1:7" ht="60" x14ac:dyDescent="0.25">
      <c r="A3" s="170" t="s">
        <v>230</v>
      </c>
      <c r="B3" s="45" t="s">
        <v>225</v>
      </c>
      <c r="C3" s="45" t="s">
        <v>226</v>
      </c>
      <c r="D3" s="45" t="s">
        <v>89</v>
      </c>
      <c r="E3" s="45" t="s">
        <v>90</v>
      </c>
      <c r="F3" s="171" t="s">
        <v>91</v>
      </c>
    </row>
    <row r="4" spans="1:7" ht="42.75" x14ac:dyDescent="0.25">
      <c r="A4" s="172" t="s">
        <v>92</v>
      </c>
      <c r="B4" s="46" t="s">
        <v>92</v>
      </c>
      <c r="C4" s="46" t="s">
        <v>92</v>
      </c>
      <c r="D4" s="46" t="s">
        <v>93</v>
      </c>
      <c r="E4" s="46" t="s">
        <v>93</v>
      </c>
      <c r="F4" s="173" t="s">
        <v>94</v>
      </c>
    </row>
    <row r="5" spans="1:7" ht="28.5" x14ac:dyDescent="0.25">
      <c r="A5" s="174" t="s">
        <v>227</v>
      </c>
      <c r="B5" s="169" t="s">
        <v>235</v>
      </c>
      <c r="C5" s="169" t="s">
        <v>236</v>
      </c>
      <c r="D5" s="46" t="s">
        <v>95</v>
      </c>
      <c r="E5" s="46" t="s">
        <v>96</v>
      </c>
      <c r="F5" s="173" t="s">
        <v>94</v>
      </c>
    </row>
    <row r="6" spans="1:7" ht="57" x14ac:dyDescent="0.25">
      <c r="A6" s="174" t="s">
        <v>227</v>
      </c>
      <c r="B6" s="169" t="s">
        <v>235</v>
      </c>
      <c r="C6" s="169" t="s">
        <v>236</v>
      </c>
      <c r="D6" s="46" t="s">
        <v>97</v>
      </c>
      <c r="E6" s="46" t="s">
        <v>98</v>
      </c>
      <c r="F6" s="173" t="s">
        <v>99</v>
      </c>
    </row>
    <row r="7" spans="1:7" ht="42.75" x14ac:dyDescent="0.25">
      <c r="A7" s="172" t="s">
        <v>228</v>
      </c>
      <c r="B7" s="46" t="s">
        <v>231</v>
      </c>
      <c r="C7" s="46" t="s">
        <v>232</v>
      </c>
      <c r="D7" s="46" t="s">
        <v>95</v>
      </c>
      <c r="E7" s="46" t="s">
        <v>96</v>
      </c>
      <c r="F7" s="173" t="s">
        <v>99</v>
      </c>
    </row>
    <row r="8" spans="1:7" ht="57" x14ac:dyDescent="0.25">
      <c r="A8" s="172" t="s">
        <v>228</v>
      </c>
      <c r="B8" s="46" t="s">
        <v>231</v>
      </c>
      <c r="C8" s="46" t="s">
        <v>232</v>
      </c>
      <c r="D8" s="46" t="s">
        <v>97</v>
      </c>
      <c r="E8" s="46" t="s">
        <v>100</v>
      </c>
      <c r="F8" s="173" t="s">
        <v>132</v>
      </c>
    </row>
    <row r="9" spans="1:7" ht="42.75" x14ac:dyDescent="0.25">
      <c r="A9" s="175" t="s">
        <v>229</v>
      </c>
      <c r="B9" s="47" t="s">
        <v>233</v>
      </c>
      <c r="C9" s="47" t="s">
        <v>234</v>
      </c>
      <c r="D9" s="46" t="s">
        <v>95</v>
      </c>
      <c r="E9" s="46" t="s">
        <v>101</v>
      </c>
      <c r="F9" s="173" t="s">
        <v>133</v>
      </c>
    </row>
    <row r="10" spans="1:7" ht="43.5" thickBot="1" x14ac:dyDescent="0.3">
      <c r="A10" s="176" t="s">
        <v>229</v>
      </c>
      <c r="B10" s="177" t="s">
        <v>233</v>
      </c>
      <c r="C10" s="177" t="s">
        <v>234</v>
      </c>
      <c r="D10" s="178" t="s">
        <v>97</v>
      </c>
      <c r="E10" s="178" t="s">
        <v>134</v>
      </c>
      <c r="F10" s="179" t="s">
        <v>238</v>
      </c>
    </row>
    <row r="11" spans="1:7" ht="15.75" thickBot="1" x14ac:dyDescent="0.3"/>
    <row r="12" spans="1:7" ht="18.75" thickBot="1" x14ac:dyDescent="0.3">
      <c r="A12" s="223"/>
      <c r="B12" s="250" t="s">
        <v>102</v>
      </c>
      <c r="C12" s="250"/>
      <c r="D12" s="251"/>
      <c r="E12" s="239" t="s">
        <v>103</v>
      </c>
      <c r="F12" s="254"/>
      <c r="G12" s="240"/>
    </row>
    <row r="13" spans="1:7" ht="15.75" thickBot="1" x14ac:dyDescent="0.3">
      <c r="A13" s="224"/>
      <c r="B13" s="252"/>
      <c r="C13" s="252"/>
      <c r="D13" s="253"/>
      <c r="E13" s="239">
        <v>500</v>
      </c>
      <c r="F13" s="240"/>
      <c r="G13" s="222">
        <v>505</v>
      </c>
    </row>
    <row r="14" spans="1:7" ht="15.75" thickBot="1" x14ac:dyDescent="0.3">
      <c r="A14" s="225" t="s">
        <v>104</v>
      </c>
      <c r="B14" s="222" t="s">
        <v>105</v>
      </c>
      <c r="C14" s="222" t="s">
        <v>106</v>
      </c>
      <c r="D14" s="226" t="s">
        <v>107</v>
      </c>
      <c r="E14" s="222" t="s">
        <v>105</v>
      </c>
      <c r="F14" s="222" t="s">
        <v>106</v>
      </c>
      <c r="G14" s="222" t="s">
        <v>105</v>
      </c>
    </row>
    <row r="15" spans="1:7" ht="91.5" customHeight="1" thickBot="1" x14ac:dyDescent="0.3">
      <c r="A15" s="48" t="s">
        <v>108</v>
      </c>
      <c r="B15" s="48" t="s">
        <v>109</v>
      </c>
      <c r="C15" s="48" t="s">
        <v>110</v>
      </c>
      <c r="D15" s="227" t="s">
        <v>111</v>
      </c>
      <c r="E15" s="48" t="s">
        <v>112</v>
      </c>
      <c r="F15" s="48" t="s">
        <v>112</v>
      </c>
      <c r="G15" s="48" t="s">
        <v>113</v>
      </c>
    </row>
    <row r="16" spans="1:7" x14ac:dyDescent="0.25">
      <c r="A16" s="241" t="s">
        <v>114</v>
      </c>
      <c r="B16" s="241" t="s">
        <v>115</v>
      </c>
      <c r="C16" s="241" t="s">
        <v>116</v>
      </c>
      <c r="D16" s="228" t="s">
        <v>117</v>
      </c>
      <c r="E16" s="241" t="s">
        <v>118</v>
      </c>
      <c r="F16" s="241" t="s">
        <v>119</v>
      </c>
      <c r="G16" s="241" t="s">
        <v>120</v>
      </c>
    </row>
    <row r="17" spans="1:7" ht="86.1" customHeight="1" thickBot="1" x14ac:dyDescent="0.3">
      <c r="A17" s="242"/>
      <c r="B17" s="242"/>
      <c r="C17" s="242"/>
      <c r="D17" s="229" t="s">
        <v>121</v>
      </c>
      <c r="E17" s="242"/>
      <c r="F17" s="242"/>
      <c r="G17" s="242"/>
    </row>
    <row r="18" spans="1:7" x14ac:dyDescent="0.25">
      <c r="A18" s="241" t="s">
        <v>122</v>
      </c>
      <c r="B18" s="241" t="s">
        <v>123</v>
      </c>
      <c r="C18" s="241" t="s">
        <v>124</v>
      </c>
      <c r="D18" s="228" t="s">
        <v>125</v>
      </c>
      <c r="E18" s="241" t="s">
        <v>126</v>
      </c>
      <c r="F18" s="241" t="s">
        <v>127</v>
      </c>
      <c r="G18" s="241" t="s">
        <v>128</v>
      </c>
    </row>
    <row r="19" spans="1:7" ht="154.5" customHeight="1" thickBot="1" x14ac:dyDescent="0.3">
      <c r="A19" s="242"/>
      <c r="B19" s="242"/>
      <c r="C19" s="242"/>
      <c r="D19" s="229" t="s">
        <v>129</v>
      </c>
      <c r="E19" s="242"/>
      <c r="F19" s="242"/>
      <c r="G19" s="242"/>
    </row>
    <row r="20" spans="1:7" ht="15.75" thickBot="1" x14ac:dyDescent="0.3">
      <c r="A20" s="247" t="s">
        <v>130</v>
      </c>
      <c r="B20" s="248"/>
      <c r="C20" s="248"/>
      <c r="D20" s="248"/>
      <c r="E20" s="248"/>
      <c r="F20" s="248"/>
      <c r="G20" s="249"/>
    </row>
  </sheetData>
  <mergeCells count="19">
    <mergeCell ref="G16:G17"/>
    <mergeCell ref="A2:C2"/>
    <mergeCell ref="B12:D13"/>
    <mergeCell ref="E12:G12"/>
    <mergeCell ref="A20:G20"/>
    <mergeCell ref="A18:A19"/>
    <mergeCell ref="B18:B19"/>
    <mergeCell ref="C18:C19"/>
    <mergeCell ref="E18:E19"/>
    <mergeCell ref="F18:F19"/>
    <mergeCell ref="G18:G19"/>
    <mergeCell ref="E13:F13"/>
    <mergeCell ref="A16:A17"/>
    <mergeCell ref="B16:B17"/>
    <mergeCell ref="A1:F1"/>
    <mergeCell ref="D2:F2"/>
    <mergeCell ref="C16:C17"/>
    <mergeCell ref="E16:E17"/>
    <mergeCell ref="F16:F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70" zoomScaleNormal="70" workbookViewId="0"/>
  </sheetViews>
  <sheetFormatPr defaultRowHeight="15" x14ac:dyDescent="0.25"/>
  <cols>
    <col min="1" max="1" width="36.140625" customWidth="1"/>
    <col min="2" max="2" width="35.28515625" customWidth="1"/>
    <col min="3" max="3" width="31.42578125" customWidth="1"/>
    <col min="4" max="4" width="28" customWidth="1"/>
    <col min="5" max="5" width="23.85546875" customWidth="1"/>
  </cols>
  <sheetData>
    <row r="1" spans="1:4" ht="18.75" x14ac:dyDescent="0.3">
      <c r="A1" s="44" t="s">
        <v>205</v>
      </c>
    </row>
    <row r="2" spans="1:4" x14ac:dyDescent="0.25">
      <c r="A2" s="133"/>
    </row>
    <row r="3" spans="1:4" ht="15.75" x14ac:dyDescent="0.25">
      <c r="A3" s="134" t="s">
        <v>131</v>
      </c>
    </row>
    <row r="4" spans="1:4" ht="15.75" x14ac:dyDescent="0.25">
      <c r="A4" s="134" t="s">
        <v>0</v>
      </c>
    </row>
    <row r="5" spans="1:4" ht="15.75" x14ac:dyDescent="0.25">
      <c r="A5" s="134" t="s">
        <v>1</v>
      </c>
    </row>
    <row r="6" spans="1:4" ht="15.75" x14ac:dyDescent="0.25">
      <c r="A6" s="134" t="s">
        <v>2</v>
      </c>
    </row>
    <row r="7" spans="1:4" ht="15.75" x14ac:dyDescent="0.25">
      <c r="A7" s="134" t="s">
        <v>3</v>
      </c>
    </row>
    <row r="8" spans="1:4" ht="15.75" x14ac:dyDescent="0.25">
      <c r="A8" s="134" t="s">
        <v>206</v>
      </c>
    </row>
    <row r="9" spans="1:4" x14ac:dyDescent="0.25">
      <c r="A9" s="3" t="s">
        <v>198</v>
      </c>
    </row>
    <row r="10" spans="1:4" x14ac:dyDescent="0.25">
      <c r="A10" s="3" t="s">
        <v>16</v>
      </c>
    </row>
    <row r="11" spans="1:4" ht="27.6" customHeight="1" x14ac:dyDescent="0.25">
      <c r="A11" s="9" t="s">
        <v>4</v>
      </c>
      <c r="B11" s="9" t="s">
        <v>5</v>
      </c>
      <c r="C11" s="9" t="s">
        <v>6</v>
      </c>
      <c r="D11" s="120"/>
    </row>
    <row r="12" spans="1:4" ht="45" x14ac:dyDescent="0.25">
      <c r="A12" s="2" t="s">
        <v>7</v>
      </c>
      <c r="B12" s="2" t="s">
        <v>12</v>
      </c>
      <c r="C12" s="2">
        <v>3</v>
      </c>
      <c r="D12" s="121"/>
    </row>
    <row r="13" spans="1:4" ht="45" x14ac:dyDescent="0.25">
      <c r="A13" s="2" t="s">
        <v>8</v>
      </c>
      <c r="B13" s="2" t="s">
        <v>11</v>
      </c>
      <c r="C13" s="2">
        <v>2</v>
      </c>
      <c r="D13" s="121"/>
    </row>
    <row r="14" spans="1:4" ht="60" x14ac:dyDescent="0.25">
      <c r="A14" s="2" t="s">
        <v>9</v>
      </c>
      <c r="B14" s="2" t="s">
        <v>13</v>
      </c>
      <c r="C14" s="2">
        <v>1</v>
      </c>
      <c r="D14" s="121"/>
    </row>
    <row r="15" spans="1:4" ht="22.5" customHeight="1" thickBot="1" x14ac:dyDescent="0.3">
      <c r="A15" s="2" t="s">
        <v>10</v>
      </c>
      <c r="B15" s="20" t="s">
        <v>14</v>
      </c>
      <c r="C15" s="2">
        <v>0</v>
      </c>
      <c r="D15" s="121"/>
    </row>
    <row r="16" spans="1:4" ht="15.75" thickBot="1" x14ac:dyDescent="0.3">
      <c r="A16" s="1"/>
      <c r="B16" s="21" t="s">
        <v>63</v>
      </c>
      <c r="C16" s="123">
        <v>3</v>
      </c>
    </row>
    <row r="17" spans="1:4" x14ac:dyDescent="0.25">
      <c r="A17" s="3" t="s">
        <v>15</v>
      </c>
      <c r="B17" s="1"/>
      <c r="C17" s="1"/>
    </row>
    <row r="18" spans="1:4" x14ac:dyDescent="0.25">
      <c r="A18" s="4" t="s">
        <v>17</v>
      </c>
      <c r="B18" s="1"/>
      <c r="C18" s="1"/>
    </row>
    <row r="19" spans="1:4" x14ac:dyDescent="0.25">
      <c r="A19" s="1" t="s">
        <v>88</v>
      </c>
      <c r="B19" s="1"/>
      <c r="C19" s="1"/>
      <c r="D19" s="119"/>
    </row>
    <row r="20" spans="1:4" x14ac:dyDescent="0.25">
      <c r="A20" s="8" t="s">
        <v>18</v>
      </c>
      <c r="B20" s="9" t="s">
        <v>5</v>
      </c>
      <c r="C20" s="10" t="s">
        <v>19</v>
      </c>
      <c r="D20" s="120"/>
    </row>
    <row r="21" spans="1:4" ht="30" x14ac:dyDescent="0.25">
      <c r="A21" s="5" t="s">
        <v>20</v>
      </c>
      <c r="B21" s="2" t="s">
        <v>24</v>
      </c>
      <c r="C21" s="7">
        <v>3</v>
      </c>
      <c r="D21" s="121"/>
    </row>
    <row r="22" spans="1:4" ht="30" x14ac:dyDescent="0.25">
      <c r="A22" s="5" t="s">
        <v>21</v>
      </c>
      <c r="B22" s="2" t="s">
        <v>25</v>
      </c>
      <c r="C22" s="7">
        <v>2</v>
      </c>
      <c r="D22" s="121"/>
    </row>
    <row r="23" spans="1:4" ht="30" x14ac:dyDescent="0.25">
      <c r="A23" s="5" t="s">
        <v>22</v>
      </c>
      <c r="B23" s="2" t="s">
        <v>26</v>
      </c>
      <c r="C23" s="7">
        <v>1</v>
      </c>
      <c r="D23" s="121"/>
    </row>
    <row r="24" spans="1:4" x14ac:dyDescent="0.25">
      <c r="A24" s="5" t="s">
        <v>23</v>
      </c>
      <c r="B24" s="2" t="s">
        <v>27</v>
      </c>
      <c r="C24" s="7">
        <v>0</v>
      </c>
      <c r="D24" s="121"/>
    </row>
    <row r="25" spans="1:4" ht="15.75" thickBot="1" x14ac:dyDescent="0.3">
      <c r="B25" s="122" t="s">
        <v>64</v>
      </c>
      <c r="C25" s="123">
        <v>0</v>
      </c>
    </row>
    <row r="26" spans="1:4" x14ac:dyDescent="0.25">
      <c r="A26" s="3" t="s">
        <v>28</v>
      </c>
      <c r="B26" s="3"/>
    </row>
    <row r="27" spans="1:4" x14ac:dyDescent="0.25">
      <c r="A27" s="4" t="s">
        <v>29</v>
      </c>
      <c r="B27" s="4"/>
    </row>
    <row r="28" spans="1:4" x14ac:dyDescent="0.25">
      <c r="A28" t="s">
        <v>87</v>
      </c>
    </row>
    <row r="29" spans="1:4" x14ac:dyDescent="0.25">
      <c r="A29" s="10" t="s">
        <v>30</v>
      </c>
      <c r="B29" s="10" t="s">
        <v>5</v>
      </c>
      <c r="C29" s="10" t="s">
        <v>31</v>
      </c>
      <c r="D29" s="12" t="s">
        <v>220</v>
      </c>
    </row>
    <row r="30" spans="1:4" ht="45" x14ac:dyDescent="0.25">
      <c r="A30" s="2" t="s">
        <v>7</v>
      </c>
      <c r="B30" s="2" t="s">
        <v>12</v>
      </c>
      <c r="C30" s="2">
        <v>3</v>
      </c>
      <c r="D30" s="13" t="s">
        <v>194</v>
      </c>
    </row>
    <row r="31" spans="1:4" ht="45" x14ac:dyDescent="0.25">
      <c r="A31" s="2" t="s">
        <v>8</v>
      </c>
      <c r="B31" s="2" t="s">
        <v>11</v>
      </c>
      <c r="C31" s="2">
        <v>2</v>
      </c>
      <c r="D31" s="13" t="s">
        <v>195</v>
      </c>
    </row>
    <row r="32" spans="1:4" ht="60" x14ac:dyDescent="0.25">
      <c r="A32" s="2" t="s">
        <v>9</v>
      </c>
      <c r="B32" s="2" t="s">
        <v>13</v>
      </c>
      <c r="C32" s="2">
        <v>1</v>
      </c>
      <c r="D32" s="13" t="s">
        <v>196</v>
      </c>
    </row>
    <row r="33" spans="1:6" ht="15.75" thickBot="1" x14ac:dyDescent="0.3">
      <c r="A33" s="2" t="s">
        <v>10</v>
      </c>
      <c r="B33" s="2" t="s">
        <v>14</v>
      </c>
      <c r="C33" s="2">
        <v>0</v>
      </c>
      <c r="D33" s="13" t="s">
        <v>197</v>
      </c>
    </row>
    <row r="34" spans="1:6" ht="15.75" thickBot="1" x14ac:dyDescent="0.3">
      <c r="B34" s="21" t="s">
        <v>65</v>
      </c>
      <c r="C34" s="22">
        <v>3</v>
      </c>
    </row>
    <row r="35" spans="1:6" x14ac:dyDescent="0.25">
      <c r="A35" s="3" t="s">
        <v>32</v>
      </c>
    </row>
    <row r="36" spans="1:6" ht="15.75" thickBot="1" x14ac:dyDescent="0.3">
      <c r="B36" s="15" t="s">
        <v>40</v>
      </c>
      <c r="C36" s="16"/>
      <c r="D36" s="17"/>
    </row>
    <row r="37" spans="1:6" ht="15.75" thickBot="1" x14ac:dyDescent="0.3">
      <c r="A37" s="11" t="s">
        <v>33</v>
      </c>
      <c r="B37" s="12">
        <v>0</v>
      </c>
      <c r="C37" s="12">
        <v>0.15</v>
      </c>
      <c r="D37" s="12">
        <v>0.25</v>
      </c>
      <c r="E37" s="26">
        <v>0.5</v>
      </c>
      <c r="F37" s="27" t="s">
        <v>62</v>
      </c>
    </row>
    <row r="38" spans="1:6" x14ac:dyDescent="0.25">
      <c r="A38" s="6" t="s">
        <v>34</v>
      </c>
      <c r="B38" s="13" t="s">
        <v>41</v>
      </c>
      <c r="C38" s="13" t="s">
        <v>160</v>
      </c>
      <c r="D38" s="13" t="s">
        <v>42</v>
      </c>
      <c r="E38" s="28" t="s">
        <v>20</v>
      </c>
      <c r="F38" s="31">
        <v>0.5</v>
      </c>
    </row>
    <row r="39" spans="1:6" x14ac:dyDescent="0.25">
      <c r="A39" s="6" t="s">
        <v>35</v>
      </c>
      <c r="B39" s="14" t="s">
        <v>153</v>
      </c>
      <c r="C39" s="13" t="s">
        <v>154</v>
      </c>
      <c r="D39" s="13" t="s">
        <v>43</v>
      </c>
      <c r="E39" s="29" t="s">
        <v>44</v>
      </c>
      <c r="F39" s="32">
        <v>0.15</v>
      </c>
    </row>
    <row r="40" spans="1:6" x14ac:dyDescent="0.25">
      <c r="A40" s="6" t="s">
        <v>36</v>
      </c>
      <c r="B40" s="14" t="s">
        <v>45</v>
      </c>
      <c r="C40" s="13" t="s">
        <v>155</v>
      </c>
      <c r="D40" s="13" t="s">
        <v>46</v>
      </c>
      <c r="E40" s="29" t="s">
        <v>47</v>
      </c>
      <c r="F40" s="32"/>
    </row>
    <row r="41" spans="1:6" x14ac:dyDescent="0.25">
      <c r="A41" s="6" t="s">
        <v>37</v>
      </c>
      <c r="B41" s="13" t="s">
        <v>48</v>
      </c>
      <c r="C41" s="13" t="s">
        <v>156</v>
      </c>
      <c r="D41" s="13" t="s">
        <v>157</v>
      </c>
      <c r="E41" s="29" t="s">
        <v>49</v>
      </c>
      <c r="F41" s="32">
        <v>0.5</v>
      </c>
    </row>
    <row r="42" spans="1:6" x14ac:dyDescent="0.25">
      <c r="A42" s="6" t="s">
        <v>38</v>
      </c>
      <c r="B42" s="14" t="s">
        <v>50</v>
      </c>
      <c r="C42" s="13" t="s">
        <v>158</v>
      </c>
      <c r="D42" s="13" t="s">
        <v>159</v>
      </c>
      <c r="E42" s="29" t="s">
        <v>51</v>
      </c>
      <c r="F42" s="32">
        <v>0</v>
      </c>
    </row>
    <row r="43" spans="1:6" ht="15.75" thickBot="1" x14ac:dyDescent="0.3">
      <c r="A43" s="6" t="s">
        <v>39</v>
      </c>
      <c r="B43" s="13" t="s">
        <v>52</v>
      </c>
      <c r="C43" s="13" t="s">
        <v>160</v>
      </c>
      <c r="D43" s="13" t="s">
        <v>53</v>
      </c>
      <c r="E43" s="30" t="s">
        <v>54</v>
      </c>
      <c r="F43" s="33">
        <v>0.5</v>
      </c>
    </row>
    <row r="44" spans="1:6" ht="15.75" thickBot="1" x14ac:dyDescent="0.3">
      <c r="E44" s="24" t="s">
        <v>66</v>
      </c>
      <c r="F44" s="25">
        <f>D34+F38+F39+F41+F42+F43</f>
        <v>1.65</v>
      </c>
    </row>
    <row r="45" spans="1:6" x14ac:dyDescent="0.25">
      <c r="A45" s="3" t="s">
        <v>60</v>
      </c>
    </row>
    <row r="46" spans="1:6" x14ac:dyDescent="0.25">
      <c r="A46" s="3" t="s">
        <v>61</v>
      </c>
    </row>
    <row r="48" spans="1:6" x14ac:dyDescent="0.25">
      <c r="A48" s="3" t="s">
        <v>55</v>
      </c>
    </row>
    <row r="49" spans="1:6" x14ac:dyDescent="0.25">
      <c r="A49" s="18" t="s">
        <v>56</v>
      </c>
    </row>
    <row r="50" spans="1:6" ht="15.75" thickBot="1" x14ac:dyDescent="0.3">
      <c r="B50" s="15" t="s">
        <v>40</v>
      </c>
      <c r="C50" s="16"/>
      <c r="D50" s="17"/>
    </row>
    <row r="51" spans="1:6" ht="15.75" thickBot="1" x14ac:dyDescent="0.3">
      <c r="A51" s="11" t="s">
        <v>33</v>
      </c>
      <c r="B51" s="12">
        <v>0</v>
      </c>
      <c r="C51" s="12">
        <v>0.5</v>
      </c>
      <c r="D51" s="12">
        <v>1</v>
      </c>
      <c r="E51" s="12">
        <v>2</v>
      </c>
      <c r="F51" s="27" t="s">
        <v>62</v>
      </c>
    </row>
    <row r="52" spans="1:6" x14ac:dyDescent="0.25">
      <c r="A52" s="6" t="s">
        <v>34</v>
      </c>
      <c r="B52" s="13" t="s">
        <v>41</v>
      </c>
      <c r="C52" s="13" t="s">
        <v>160</v>
      </c>
      <c r="D52" s="13" t="s">
        <v>42</v>
      </c>
      <c r="E52" s="13" t="s">
        <v>20</v>
      </c>
      <c r="F52" s="31">
        <v>2</v>
      </c>
    </row>
    <row r="53" spans="1:6" x14ac:dyDescent="0.25">
      <c r="A53" s="6" t="s">
        <v>35</v>
      </c>
      <c r="B53" s="14" t="s">
        <v>153</v>
      </c>
      <c r="C53" s="13" t="s">
        <v>154</v>
      </c>
      <c r="D53" s="13" t="s">
        <v>43</v>
      </c>
      <c r="E53" s="14" t="s">
        <v>44</v>
      </c>
      <c r="F53" s="32">
        <v>0.5</v>
      </c>
    </row>
    <row r="54" spans="1:6" x14ac:dyDescent="0.25">
      <c r="A54" s="6" t="s">
        <v>36</v>
      </c>
      <c r="B54" s="14" t="s">
        <v>45</v>
      </c>
      <c r="C54" s="13" t="s">
        <v>155</v>
      </c>
      <c r="D54" s="13" t="s">
        <v>46</v>
      </c>
      <c r="E54" s="14" t="s">
        <v>47</v>
      </c>
      <c r="F54" s="32"/>
    </row>
    <row r="55" spans="1:6" x14ac:dyDescent="0.25">
      <c r="A55" s="6" t="s">
        <v>37</v>
      </c>
      <c r="B55" s="13" t="s">
        <v>48</v>
      </c>
      <c r="C55" s="13" t="s">
        <v>156</v>
      </c>
      <c r="D55" s="13" t="s">
        <v>157</v>
      </c>
      <c r="E55" s="14" t="s">
        <v>49</v>
      </c>
      <c r="F55" s="32">
        <v>2</v>
      </c>
    </row>
    <row r="56" spans="1:6" x14ac:dyDescent="0.25">
      <c r="A56" s="6" t="s">
        <v>38</v>
      </c>
      <c r="B56" s="14" t="s">
        <v>50</v>
      </c>
      <c r="C56" s="13" t="s">
        <v>158</v>
      </c>
      <c r="D56" s="13" t="s">
        <v>159</v>
      </c>
      <c r="E56" s="14" t="s">
        <v>51</v>
      </c>
      <c r="F56" s="32">
        <v>0</v>
      </c>
    </row>
    <row r="57" spans="1:6" ht="15.75" thickBot="1" x14ac:dyDescent="0.3">
      <c r="A57" s="6" t="s">
        <v>39</v>
      </c>
      <c r="B57" s="13" t="s">
        <v>52</v>
      </c>
      <c r="C57" s="13" t="s">
        <v>160</v>
      </c>
      <c r="D57" s="13" t="s">
        <v>53</v>
      </c>
      <c r="E57" s="23" t="s">
        <v>54</v>
      </c>
      <c r="F57" s="34">
        <v>2</v>
      </c>
    </row>
    <row r="58" spans="1:6" ht="16.5" thickBot="1" x14ac:dyDescent="0.3">
      <c r="A58" s="19" t="s">
        <v>57</v>
      </c>
      <c r="E58" s="35" t="s">
        <v>67</v>
      </c>
      <c r="F58" s="36">
        <f>C16*C25*(C34+F38+F39+F41+F42+F43)+F52+F53+F55+F56+F57</f>
        <v>6.5</v>
      </c>
    </row>
    <row r="59" spans="1:6" x14ac:dyDescent="0.25">
      <c r="A59" s="19" t="s">
        <v>58</v>
      </c>
    </row>
    <row r="60" spans="1:6" x14ac:dyDescent="0.25">
      <c r="A60" s="19" t="s">
        <v>59</v>
      </c>
    </row>
    <row r="62" spans="1:6" ht="15.75" x14ac:dyDescent="0.25">
      <c r="A62" s="40" t="s">
        <v>68</v>
      </c>
    </row>
    <row r="64" spans="1:6" x14ac:dyDescent="0.25">
      <c r="A64" s="39" t="s">
        <v>69</v>
      </c>
      <c r="B64" s="10" t="s">
        <v>70</v>
      </c>
      <c r="C64" s="10" t="s">
        <v>71</v>
      </c>
      <c r="D64" s="10" t="s">
        <v>223</v>
      </c>
      <c r="E64" s="37"/>
    </row>
    <row r="65" spans="1:5" ht="105" x14ac:dyDescent="0.25">
      <c r="A65" s="39" t="s">
        <v>72</v>
      </c>
      <c r="B65" s="7" t="s">
        <v>76</v>
      </c>
      <c r="C65" s="38" t="s">
        <v>79</v>
      </c>
      <c r="D65" s="2" t="s">
        <v>199</v>
      </c>
      <c r="E65" s="42"/>
    </row>
    <row r="66" spans="1:5" ht="105" x14ac:dyDescent="0.25">
      <c r="A66" s="39" t="s">
        <v>73</v>
      </c>
      <c r="B66" s="7" t="s">
        <v>433</v>
      </c>
      <c r="C66" s="38" t="s">
        <v>80</v>
      </c>
      <c r="D66" s="2" t="s">
        <v>81</v>
      </c>
      <c r="E66" s="42"/>
    </row>
    <row r="67" spans="1:5" ht="135" x14ac:dyDescent="0.25">
      <c r="A67" s="39" t="s">
        <v>74</v>
      </c>
      <c r="B67" s="7" t="s">
        <v>77</v>
      </c>
      <c r="C67" s="38" t="s">
        <v>84</v>
      </c>
      <c r="D67" s="2" t="s">
        <v>82</v>
      </c>
      <c r="E67" s="42"/>
    </row>
    <row r="68" spans="1:5" ht="105.75" thickBot="1" x14ac:dyDescent="0.3">
      <c r="A68" s="39" t="s">
        <v>75</v>
      </c>
      <c r="B68" s="7" t="s">
        <v>78</v>
      </c>
      <c r="C68" s="38" t="s">
        <v>83</v>
      </c>
      <c r="D68" s="20" t="s">
        <v>85</v>
      </c>
      <c r="E68" s="42"/>
    </row>
    <row r="69" spans="1:5" ht="21.75" thickBot="1" x14ac:dyDescent="0.4">
      <c r="D69" s="41" t="s">
        <v>86</v>
      </c>
      <c r="E69" s="43" t="str">
        <f>IF(E58&gt;=18, "Yüksek", IF(E58&lt;18, "ORTA", IF(E58&lt;9, "Düşük")))</f>
        <v>Yüksek</v>
      </c>
    </row>
  </sheetData>
  <conditionalFormatting sqref="E69">
    <cfRule type="containsText" dxfId="2" priority="1" operator="containsText" text="Düşük">
      <formula>NOT(ISERROR(SEARCH("Düşük",E69)))</formula>
    </cfRule>
    <cfRule type="containsText" dxfId="1" priority="2" operator="containsText" text="Orta">
      <formula>NOT(ISERROR(SEARCH("Orta",E69)))</formula>
    </cfRule>
    <cfRule type="containsText" dxfId="0" priority="3" operator="containsText" text="Yüksek">
      <formula>NOT(ISERROR(SEARCH("Yüksek",E69)))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80" zoomScaleNormal="80" workbookViewId="0">
      <pane ySplit="2" topLeftCell="A3" activePane="bottomLeft" state="frozen"/>
      <selection pane="bottomLeft" activeCell="J2" sqref="J2"/>
    </sheetView>
  </sheetViews>
  <sheetFormatPr defaultColWidth="9.140625" defaultRowHeight="15" x14ac:dyDescent="0.25"/>
  <cols>
    <col min="1" max="1" width="14.28515625" style="124" customWidth="1"/>
    <col min="2" max="2" width="9.140625" style="124"/>
    <col min="3" max="3" width="20.5703125" style="124" customWidth="1"/>
    <col min="4" max="4" width="9.42578125" style="124" bestFit="1" customWidth="1"/>
    <col min="5" max="5" width="10" style="124" bestFit="1" customWidth="1"/>
    <col min="6" max="6" width="10.7109375" style="124" bestFit="1" customWidth="1"/>
    <col min="7" max="7" width="8.140625" style="141" customWidth="1"/>
    <col min="8" max="9" width="9.5703125" style="141" customWidth="1"/>
    <col min="10" max="10" width="8.28515625" style="141" customWidth="1"/>
    <col min="11" max="11" width="5.140625" style="124" customWidth="1"/>
    <col min="12" max="16384" width="9.140625" style="124"/>
  </cols>
  <sheetData>
    <row r="1" spans="1:12" ht="42.95" customHeight="1" thickBot="1" x14ac:dyDescent="0.3">
      <c r="A1" s="197"/>
      <c r="B1" s="198"/>
      <c r="C1" s="198"/>
      <c r="D1" s="255" t="s">
        <v>211</v>
      </c>
      <c r="E1" s="256"/>
      <c r="F1" s="257"/>
      <c r="G1" s="258" t="s">
        <v>209</v>
      </c>
      <c r="H1" s="259"/>
      <c r="I1" s="259"/>
      <c r="J1" s="260"/>
    </row>
    <row r="2" spans="1:12" ht="60" x14ac:dyDescent="0.25">
      <c r="A2" s="144" t="s">
        <v>5</v>
      </c>
      <c r="B2" s="145" t="s">
        <v>200</v>
      </c>
      <c r="C2" s="146" t="s">
        <v>201</v>
      </c>
      <c r="D2" s="230" t="s">
        <v>319</v>
      </c>
      <c r="E2" s="230" t="s">
        <v>204</v>
      </c>
      <c r="F2" s="230" t="s">
        <v>210</v>
      </c>
      <c r="G2" s="230" t="s">
        <v>207</v>
      </c>
      <c r="H2" s="231" t="s">
        <v>208</v>
      </c>
      <c r="I2" s="232" t="s">
        <v>290</v>
      </c>
      <c r="J2" s="233" t="s">
        <v>289</v>
      </c>
    </row>
    <row r="3" spans="1:12" ht="30" x14ac:dyDescent="0.25">
      <c r="A3" s="199" t="s">
        <v>239</v>
      </c>
      <c r="B3" s="51" t="s">
        <v>240</v>
      </c>
      <c r="C3" s="180" t="s">
        <v>241</v>
      </c>
      <c r="D3" s="128"/>
      <c r="E3" s="129"/>
      <c r="F3" s="127"/>
      <c r="G3" s="135"/>
      <c r="H3" s="136"/>
      <c r="I3" s="181"/>
      <c r="J3" s="137"/>
      <c r="L3" s="183" t="s">
        <v>291</v>
      </c>
    </row>
    <row r="4" spans="1:12" ht="60" x14ac:dyDescent="0.25">
      <c r="A4" s="199" t="s">
        <v>242</v>
      </c>
      <c r="B4" s="51" t="s">
        <v>202</v>
      </c>
      <c r="C4" s="180" t="s">
        <v>243</v>
      </c>
      <c r="D4" s="128"/>
      <c r="E4" s="129" t="s">
        <v>318</v>
      </c>
      <c r="F4" s="127"/>
      <c r="G4" s="135"/>
      <c r="H4" s="136" t="s">
        <v>212</v>
      </c>
      <c r="I4" s="181"/>
      <c r="J4" s="137"/>
      <c r="L4" s="184" t="s">
        <v>292</v>
      </c>
    </row>
    <row r="5" spans="1:12" ht="30" x14ac:dyDescent="0.25">
      <c r="A5" s="199" t="s">
        <v>242</v>
      </c>
      <c r="B5" s="51" t="s">
        <v>244</v>
      </c>
      <c r="C5" s="180" t="s">
        <v>245</v>
      </c>
      <c r="D5" s="130"/>
      <c r="E5" s="129"/>
      <c r="F5" s="127"/>
      <c r="G5" s="135"/>
      <c r="H5" s="136"/>
      <c r="I5" s="181"/>
      <c r="J5" s="137"/>
      <c r="L5" s="184" t="s">
        <v>293</v>
      </c>
    </row>
    <row r="6" spans="1:12" ht="30" x14ac:dyDescent="0.25">
      <c r="A6" s="199" t="s">
        <v>242</v>
      </c>
      <c r="B6" s="51" t="s">
        <v>244</v>
      </c>
      <c r="C6" s="180" t="s">
        <v>246</v>
      </c>
      <c r="D6" s="130"/>
      <c r="E6" s="129"/>
      <c r="F6" s="127"/>
      <c r="G6" s="135"/>
      <c r="H6" s="136"/>
      <c r="I6" s="181"/>
      <c r="J6" s="137"/>
      <c r="L6" s="184" t="s">
        <v>294</v>
      </c>
    </row>
    <row r="7" spans="1:12" ht="30" x14ac:dyDescent="0.25">
      <c r="A7" s="199" t="s">
        <v>242</v>
      </c>
      <c r="B7" s="51" t="s">
        <v>244</v>
      </c>
      <c r="C7" s="180" t="s">
        <v>247</v>
      </c>
      <c r="D7" s="130"/>
      <c r="E7" s="129"/>
      <c r="F7" s="130"/>
      <c r="G7" s="135"/>
      <c r="H7" s="136"/>
      <c r="I7" s="181"/>
      <c r="J7" s="137"/>
      <c r="L7" s="184" t="s">
        <v>295</v>
      </c>
    </row>
    <row r="8" spans="1:12" ht="45" x14ac:dyDescent="0.25">
      <c r="A8" s="199" t="s">
        <v>248</v>
      </c>
      <c r="B8" s="51" t="s">
        <v>201</v>
      </c>
      <c r="C8" s="180" t="s">
        <v>249</v>
      </c>
      <c r="D8" s="130"/>
      <c r="E8" s="129" t="s">
        <v>318</v>
      </c>
      <c r="F8" s="130"/>
      <c r="G8" s="135"/>
      <c r="H8" s="136" t="s">
        <v>212</v>
      </c>
      <c r="I8" s="181"/>
      <c r="J8" s="137"/>
      <c r="L8" s="184" t="s">
        <v>296</v>
      </c>
    </row>
    <row r="9" spans="1:12" ht="45" x14ac:dyDescent="0.25">
      <c r="A9" s="199" t="s">
        <v>248</v>
      </c>
      <c r="B9" s="51" t="s">
        <v>202</v>
      </c>
      <c r="C9" s="180" t="s">
        <v>250</v>
      </c>
      <c r="D9" s="130"/>
      <c r="E9" s="129" t="s">
        <v>318</v>
      </c>
      <c r="F9" s="130"/>
      <c r="G9" s="135"/>
      <c r="H9" s="136"/>
      <c r="I9" s="181"/>
      <c r="J9" s="137"/>
      <c r="L9" s="184" t="s">
        <v>297</v>
      </c>
    </row>
    <row r="10" spans="1:12" ht="30" x14ac:dyDescent="0.25">
      <c r="A10" s="199" t="s">
        <v>251</v>
      </c>
      <c r="B10" s="51" t="s">
        <v>202</v>
      </c>
      <c r="C10" s="180" t="s">
        <v>252</v>
      </c>
      <c r="D10" s="130"/>
      <c r="E10" s="129"/>
      <c r="F10" s="130"/>
      <c r="G10" s="135" t="s">
        <v>212</v>
      </c>
      <c r="H10" s="136" t="s">
        <v>212</v>
      </c>
      <c r="I10" s="181"/>
      <c r="J10" s="137"/>
      <c r="L10" s="185"/>
    </row>
    <row r="11" spans="1:12" ht="45" x14ac:dyDescent="0.25">
      <c r="A11" s="199" t="s">
        <v>251</v>
      </c>
      <c r="B11" s="51" t="s">
        <v>244</v>
      </c>
      <c r="C11" s="180" t="s">
        <v>253</v>
      </c>
      <c r="D11" s="130"/>
      <c r="E11" s="129"/>
      <c r="F11" s="130"/>
      <c r="G11" s="135"/>
      <c r="H11" s="136"/>
      <c r="I11" s="181"/>
      <c r="J11" s="137"/>
      <c r="L11" s="183" t="s">
        <v>298</v>
      </c>
    </row>
    <row r="12" spans="1:12" ht="30" x14ac:dyDescent="0.25">
      <c r="A12" s="199" t="s">
        <v>251</v>
      </c>
      <c r="B12" s="51" t="s">
        <v>244</v>
      </c>
      <c r="C12" s="180" t="s">
        <v>246</v>
      </c>
      <c r="D12" s="130"/>
      <c r="E12" s="129"/>
      <c r="F12" s="130"/>
      <c r="G12" s="135"/>
      <c r="H12" s="136"/>
      <c r="I12" s="181"/>
      <c r="J12" s="137"/>
      <c r="L12" s="184" t="s">
        <v>299</v>
      </c>
    </row>
    <row r="13" spans="1:12" ht="30" x14ac:dyDescent="0.25">
      <c r="A13" s="199" t="s">
        <v>254</v>
      </c>
      <c r="B13" s="51" t="s">
        <v>255</v>
      </c>
      <c r="C13" s="180" t="s">
        <v>256</v>
      </c>
      <c r="D13" s="130"/>
      <c r="E13" s="129"/>
      <c r="F13" s="130" t="s">
        <v>320</v>
      </c>
      <c r="G13" s="135"/>
      <c r="H13" s="136"/>
      <c r="I13" s="181" t="s">
        <v>212</v>
      </c>
      <c r="J13" s="137"/>
      <c r="L13" s="184" t="s">
        <v>300</v>
      </c>
    </row>
    <row r="14" spans="1:12" ht="60" x14ac:dyDescent="0.25">
      <c r="A14" s="199" t="s">
        <v>254</v>
      </c>
      <c r="B14" s="51" t="s">
        <v>255</v>
      </c>
      <c r="C14" s="180" t="s">
        <v>257</v>
      </c>
      <c r="D14" s="130"/>
      <c r="E14" s="129"/>
      <c r="F14" s="130"/>
      <c r="G14" s="135"/>
      <c r="H14" s="136"/>
      <c r="I14" s="181"/>
      <c r="J14" s="137"/>
      <c r="L14" s="184" t="s">
        <v>301</v>
      </c>
    </row>
    <row r="15" spans="1:12" ht="30" x14ac:dyDescent="0.25">
      <c r="A15" s="199" t="s">
        <v>254</v>
      </c>
      <c r="B15" s="51" t="s">
        <v>255</v>
      </c>
      <c r="C15" s="180" t="s">
        <v>258</v>
      </c>
      <c r="D15" s="130"/>
      <c r="E15" s="129"/>
      <c r="F15" s="130"/>
      <c r="G15" s="135"/>
      <c r="H15" s="136"/>
      <c r="I15" s="181"/>
      <c r="J15" s="137"/>
      <c r="L15" s="184" t="s">
        <v>302</v>
      </c>
    </row>
    <row r="16" spans="1:12" ht="30" x14ac:dyDescent="0.25">
      <c r="A16" s="199" t="s">
        <v>254</v>
      </c>
      <c r="B16" s="51" t="s">
        <v>255</v>
      </c>
      <c r="C16" s="180" t="s">
        <v>259</v>
      </c>
      <c r="D16" s="130"/>
      <c r="E16" s="129"/>
      <c r="F16" s="130" t="s">
        <v>321</v>
      </c>
      <c r="G16" s="135"/>
      <c r="H16" s="136"/>
      <c r="I16" s="181"/>
      <c r="J16" s="137"/>
      <c r="L16" s="184" t="s">
        <v>303</v>
      </c>
    </row>
    <row r="17" spans="1:12" ht="30" x14ac:dyDescent="0.25">
      <c r="A17" s="199" t="s">
        <v>254</v>
      </c>
      <c r="B17" s="51" t="s">
        <v>255</v>
      </c>
      <c r="C17" s="180" t="s">
        <v>260</v>
      </c>
      <c r="D17" s="130"/>
      <c r="E17" s="129"/>
      <c r="F17" s="130"/>
      <c r="G17" s="135"/>
      <c r="H17" s="136"/>
      <c r="I17" s="181"/>
      <c r="J17" s="137"/>
      <c r="L17" s="184" t="s">
        <v>304</v>
      </c>
    </row>
    <row r="18" spans="1:12" ht="30" x14ac:dyDescent="0.25">
      <c r="A18" s="199" t="s">
        <v>254</v>
      </c>
      <c r="B18" s="51" t="s">
        <v>201</v>
      </c>
      <c r="C18" s="180" t="s">
        <v>261</v>
      </c>
      <c r="D18" s="142" t="s">
        <v>322</v>
      </c>
      <c r="E18" s="129" t="s">
        <v>318</v>
      </c>
      <c r="F18" s="130"/>
      <c r="G18" s="135"/>
      <c r="H18" s="136"/>
      <c r="I18" s="181"/>
      <c r="J18" s="137"/>
      <c r="L18" s="184" t="s">
        <v>305</v>
      </c>
    </row>
    <row r="19" spans="1:12" ht="30" x14ac:dyDescent="0.25">
      <c r="A19" s="199" t="s">
        <v>262</v>
      </c>
      <c r="B19" s="51" t="s">
        <v>201</v>
      </c>
      <c r="C19" s="180" t="s">
        <v>263</v>
      </c>
      <c r="D19" s="130"/>
      <c r="E19" s="129" t="s">
        <v>318</v>
      </c>
      <c r="F19" s="130"/>
      <c r="G19" s="135"/>
      <c r="H19" s="136"/>
      <c r="I19" s="181" t="s">
        <v>212</v>
      </c>
      <c r="J19" s="137"/>
      <c r="L19" s="184" t="s">
        <v>306</v>
      </c>
    </row>
    <row r="20" spans="1:12" ht="30" x14ac:dyDescent="0.25">
      <c r="A20" s="199" t="s">
        <v>262</v>
      </c>
      <c r="B20" s="51" t="s">
        <v>201</v>
      </c>
      <c r="C20" s="180" t="s">
        <v>264</v>
      </c>
      <c r="D20" s="130" t="s">
        <v>203</v>
      </c>
      <c r="E20" s="129" t="s">
        <v>318</v>
      </c>
      <c r="F20" s="130"/>
      <c r="G20" s="135"/>
      <c r="H20" s="136"/>
      <c r="I20" s="181"/>
      <c r="J20" s="137"/>
      <c r="L20" s="183"/>
    </row>
    <row r="21" spans="1:12" ht="30" x14ac:dyDescent="0.25">
      <c r="A21" s="199" t="s">
        <v>262</v>
      </c>
      <c r="B21" s="51" t="s">
        <v>202</v>
      </c>
      <c r="C21" s="180" t="s">
        <v>265</v>
      </c>
      <c r="D21" s="130"/>
      <c r="E21" s="129"/>
      <c r="F21" s="130"/>
      <c r="G21" s="135" t="s">
        <v>212</v>
      </c>
      <c r="H21" s="136" t="s">
        <v>212</v>
      </c>
      <c r="I21" s="181"/>
      <c r="J21" s="137"/>
      <c r="L21" s="183" t="s">
        <v>307</v>
      </c>
    </row>
    <row r="22" spans="1:12" ht="30" x14ac:dyDescent="0.25">
      <c r="A22" s="199" t="s">
        <v>266</v>
      </c>
      <c r="B22" s="51" t="s">
        <v>201</v>
      </c>
      <c r="C22" s="180" t="s">
        <v>267</v>
      </c>
      <c r="D22" s="130"/>
      <c r="E22" s="129" t="s">
        <v>318</v>
      </c>
      <c r="F22" s="130" t="s">
        <v>323</v>
      </c>
      <c r="G22" s="135" t="s">
        <v>212</v>
      </c>
      <c r="H22" s="136" t="s">
        <v>212</v>
      </c>
      <c r="I22" s="181" t="s">
        <v>212</v>
      </c>
      <c r="J22" s="137"/>
      <c r="L22" s="184" t="s">
        <v>308</v>
      </c>
    </row>
    <row r="23" spans="1:12" ht="15.75" x14ac:dyDescent="0.25">
      <c r="A23" s="199" t="s">
        <v>266</v>
      </c>
      <c r="B23" s="51" t="s">
        <v>201</v>
      </c>
      <c r="C23" s="180" t="s">
        <v>268</v>
      </c>
      <c r="D23" s="130"/>
      <c r="E23" s="129" t="s">
        <v>318</v>
      </c>
      <c r="F23" s="130" t="s">
        <v>213</v>
      </c>
      <c r="G23" s="135"/>
      <c r="H23" s="136"/>
      <c r="I23" s="181" t="s">
        <v>212</v>
      </c>
      <c r="J23" s="137"/>
      <c r="L23" s="184" t="s">
        <v>309</v>
      </c>
    </row>
    <row r="24" spans="1:12" ht="30" x14ac:dyDescent="0.25">
      <c r="A24" s="199" t="s">
        <v>266</v>
      </c>
      <c r="B24" s="51" t="s">
        <v>201</v>
      </c>
      <c r="C24" s="180" t="s">
        <v>269</v>
      </c>
      <c r="D24" s="130"/>
      <c r="E24" s="129" t="s">
        <v>318</v>
      </c>
      <c r="F24" s="130" t="s">
        <v>323</v>
      </c>
      <c r="G24" s="135" t="s">
        <v>212</v>
      </c>
      <c r="H24" s="136" t="s">
        <v>212</v>
      </c>
      <c r="I24" s="181" t="s">
        <v>212</v>
      </c>
      <c r="J24" s="137" t="s">
        <v>212</v>
      </c>
      <c r="L24" s="184" t="s">
        <v>310</v>
      </c>
    </row>
    <row r="25" spans="1:12" ht="30" x14ac:dyDescent="0.25">
      <c r="A25" s="199" t="s">
        <v>266</v>
      </c>
      <c r="B25" s="51" t="s">
        <v>201</v>
      </c>
      <c r="C25" s="180" t="s">
        <v>270</v>
      </c>
      <c r="D25" s="130"/>
      <c r="E25" s="129" t="s">
        <v>318</v>
      </c>
      <c r="F25" s="130"/>
      <c r="G25" s="135" t="s">
        <v>212</v>
      </c>
      <c r="H25" s="136" t="s">
        <v>212</v>
      </c>
      <c r="I25" s="181"/>
      <c r="J25" s="137" t="s">
        <v>212</v>
      </c>
      <c r="L25" s="184" t="s">
        <v>311</v>
      </c>
    </row>
    <row r="26" spans="1:12" ht="30" x14ac:dyDescent="0.25">
      <c r="A26" s="199" t="s">
        <v>266</v>
      </c>
      <c r="B26" s="51" t="s">
        <v>202</v>
      </c>
      <c r="C26" s="180" t="s">
        <v>271</v>
      </c>
      <c r="D26" s="130"/>
      <c r="E26" s="129" t="s">
        <v>318</v>
      </c>
      <c r="F26" s="127"/>
      <c r="G26" s="135" t="s">
        <v>212</v>
      </c>
      <c r="H26" s="136"/>
      <c r="I26" s="181"/>
      <c r="J26" s="137"/>
      <c r="L26" s="184" t="s">
        <v>312</v>
      </c>
    </row>
    <row r="27" spans="1:12" ht="60" x14ac:dyDescent="0.25">
      <c r="A27" s="199" t="s">
        <v>272</v>
      </c>
      <c r="B27" s="51" t="s">
        <v>201</v>
      </c>
      <c r="C27" s="180" t="s">
        <v>273</v>
      </c>
      <c r="D27" s="130" t="s">
        <v>203</v>
      </c>
      <c r="E27" s="129" t="s">
        <v>318</v>
      </c>
      <c r="F27" s="130"/>
      <c r="G27" s="135"/>
      <c r="H27" s="136"/>
      <c r="I27" s="181"/>
      <c r="J27" s="137"/>
      <c r="L27" s="184" t="s">
        <v>313</v>
      </c>
    </row>
    <row r="28" spans="1:12" ht="60" x14ac:dyDescent="0.25">
      <c r="A28" s="199" t="s">
        <v>272</v>
      </c>
      <c r="B28" s="51" t="s">
        <v>201</v>
      </c>
      <c r="C28" s="180" t="s">
        <v>274</v>
      </c>
      <c r="D28" s="130"/>
      <c r="E28" s="129" t="s">
        <v>318</v>
      </c>
      <c r="F28" s="130" t="s">
        <v>324</v>
      </c>
      <c r="G28" s="135"/>
      <c r="H28" s="136"/>
      <c r="I28" s="181" t="s">
        <v>212</v>
      </c>
      <c r="J28" s="137"/>
      <c r="L28" s="186" t="s">
        <v>314</v>
      </c>
    </row>
    <row r="29" spans="1:12" ht="60" x14ac:dyDescent="0.25">
      <c r="A29" s="199" t="s">
        <v>272</v>
      </c>
      <c r="B29" s="51" t="s">
        <v>201</v>
      </c>
      <c r="C29" s="180" t="s">
        <v>275</v>
      </c>
      <c r="D29" s="130"/>
      <c r="E29" s="129" t="s">
        <v>318</v>
      </c>
      <c r="F29" s="130" t="s">
        <v>324</v>
      </c>
      <c r="G29" s="135" t="s">
        <v>212</v>
      </c>
      <c r="H29" s="136" t="s">
        <v>212</v>
      </c>
      <c r="I29" s="181" t="s">
        <v>212</v>
      </c>
      <c r="J29" s="137"/>
      <c r="L29" s="186" t="s">
        <v>315</v>
      </c>
    </row>
    <row r="30" spans="1:12" ht="60" x14ac:dyDescent="0.25">
      <c r="A30" s="199" t="s">
        <v>272</v>
      </c>
      <c r="B30" s="51" t="s">
        <v>201</v>
      </c>
      <c r="C30" s="180" t="s">
        <v>276</v>
      </c>
      <c r="D30" s="130" t="s">
        <v>203</v>
      </c>
      <c r="E30" s="129" t="s">
        <v>318</v>
      </c>
      <c r="F30" s="130"/>
      <c r="G30" s="135"/>
      <c r="H30" s="136"/>
      <c r="I30" s="181"/>
      <c r="J30" s="137"/>
      <c r="L30" s="186" t="s">
        <v>316</v>
      </c>
    </row>
    <row r="31" spans="1:12" ht="60" x14ac:dyDescent="0.25">
      <c r="A31" s="199" t="s">
        <v>272</v>
      </c>
      <c r="B31" s="51" t="s">
        <v>201</v>
      </c>
      <c r="C31" s="180" t="s">
        <v>277</v>
      </c>
      <c r="D31" s="130"/>
      <c r="E31" s="129"/>
      <c r="F31" s="130"/>
      <c r="G31" s="135"/>
      <c r="H31" s="136"/>
      <c r="I31" s="181"/>
      <c r="J31" s="137"/>
      <c r="L31" s="186" t="s">
        <v>317</v>
      </c>
    </row>
    <row r="32" spans="1:12" ht="15.75" x14ac:dyDescent="0.25">
      <c r="A32" s="199" t="s">
        <v>278</v>
      </c>
      <c r="B32" s="51" t="s">
        <v>202</v>
      </c>
      <c r="C32" s="180" t="s">
        <v>279</v>
      </c>
      <c r="D32" s="130" t="s">
        <v>212</v>
      </c>
      <c r="E32" s="129"/>
      <c r="F32" s="130"/>
      <c r="G32" s="135"/>
      <c r="H32" s="136"/>
      <c r="I32" s="181"/>
      <c r="J32" s="137"/>
      <c r="L32" s="221" t="s">
        <v>435</v>
      </c>
    </row>
    <row r="33" spans="1:10" ht="45" x14ac:dyDescent="0.25">
      <c r="A33" s="199" t="s">
        <v>278</v>
      </c>
      <c r="B33" s="51" t="s">
        <v>201</v>
      </c>
      <c r="C33" s="180" t="s">
        <v>280</v>
      </c>
      <c r="D33" s="130" t="s">
        <v>212</v>
      </c>
      <c r="E33" s="129"/>
      <c r="F33" s="127"/>
      <c r="G33" s="135" t="s">
        <v>212</v>
      </c>
      <c r="H33" s="136" t="s">
        <v>212</v>
      </c>
      <c r="I33" s="181"/>
      <c r="J33" s="137"/>
    </row>
    <row r="34" spans="1:10" ht="30" x14ac:dyDescent="0.25">
      <c r="A34" s="199" t="s">
        <v>278</v>
      </c>
      <c r="B34" s="51" t="s">
        <v>201</v>
      </c>
      <c r="C34" s="180" t="s">
        <v>281</v>
      </c>
      <c r="D34" s="130"/>
      <c r="E34" s="129"/>
      <c r="F34" s="127"/>
      <c r="G34" s="135" t="s">
        <v>212</v>
      </c>
      <c r="H34" s="136" t="s">
        <v>212</v>
      </c>
      <c r="I34" s="181"/>
      <c r="J34" s="137"/>
    </row>
    <row r="35" spans="1:10" ht="30" x14ac:dyDescent="0.25">
      <c r="A35" s="199" t="s">
        <v>278</v>
      </c>
      <c r="B35" s="51" t="s">
        <v>201</v>
      </c>
      <c r="C35" s="180" t="s">
        <v>282</v>
      </c>
      <c r="D35" s="130"/>
      <c r="E35" s="129"/>
      <c r="F35" s="130"/>
      <c r="G35" s="135" t="s">
        <v>212</v>
      </c>
      <c r="H35" s="136"/>
      <c r="I35" s="181"/>
      <c r="J35" s="137"/>
    </row>
    <row r="36" spans="1:10" ht="30" x14ac:dyDescent="0.25">
      <c r="A36" s="199" t="s">
        <v>278</v>
      </c>
      <c r="B36" s="51" t="s">
        <v>201</v>
      </c>
      <c r="C36" s="180" t="s">
        <v>283</v>
      </c>
      <c r="D36" s="130"/>
      <c r="E36" s="129"/>
      <c r="F36" s="130"/>
      <c r="G36" s="135" t="s">
        <v>212</v>
      </c>
      <c r="H36" s="136" t="s">
        <v>212</v>
      </c>
      <c r="I36" s="181"/>
      <c r="J36" s="137"/>
    </row>
    <row r="37" spans="1:10" x14ac:dyDescent="0.25">
      <c r="A37" s="199" t="s">
        <v>278</v>
      </c>
      <c r="B37" s="51" t="s">
        <v>201</v>
      </c>
      <c r="C37" s="180" t="s">
        <v>284</v>
      </c>
      <c r="D37" s="130"/>
      <c r="E37" s="129"/>
      <c r="F37" s="127"/>
      <c r="G37" s="135"/>
      <c r="H37" s="136"/>
      <c r="I37" s="181"/>
      <c r="J37" s="137"/>
    </row>
    <row r="38" spans="1:10" x14ac:dyDescent="0.25">
      <c r="A38" s="199" t="s">
        <v>278</v>
      </c>
      <c r="B38" s="51" t="s">
        <v>285</v>
      </c>
      <c r="C38" s="180" t="s">
        <v>284</v>
      </c>
      <c r="D38" s="130"/>
      <c r="E38" s="129"/>
      <c r="F38" s="127"/>
      <c r="G38" s="135"/>
      <c r="H38" s="136"/>
      <c r="I38" s="181"/>
      <c r="J38" s="137"/>
    </row>
    <row r="39" spans="1:10" ht="30" x14ac:dyDescent="0.25">
      <c r="A39" s="199" t="s">
        <v>278</v>
      </c>
      <c r="B39" s="51" t="s">
        <v>201</v>
      </c>
      <c r="C39" s="180" t="s">
        <v>286</v>
      </c>
      <c r="D39" s="130"/>
      <c r="E39" s="129"/>
      <c r="F39" s="130" t="s">
        <v>324</v>
      </c>
      <c r="G39" s="135"/>
      <c r="H39" s="136"/>
      <c r="I39" s="181"/>
      <c r="J39" s="137"/>
    </row>
    <row r="40" spans="1:10" ht="30" x14ac:dyDescent="0.25">
      <c r="A40" s="199" t="s">
        <v>278</v>
      </c>
      <c r="B40" s="51" t="s">
        <v>201</v>
      </c>
      <c r="C40" s="180" t="s">
        <v>287</v>
      </c>
      <c r="D40" s="130"/>
      <c r="E40" s="129"/>
      <c r="F40" s="127"/>
      <c r="G40" s="135"/>
      <c r="H40" s="136"/>
      <c r="I40" s="181"/>
      <c r="J40" s="137"/>
    </row>
    <row r="41" spans="1:10" ht="15.75" thickBot="1" x14ac:dyDescent="0.3">
      <c r="A41" s="200" t="s">
        <v>278</v>
      </c>
      <c r="B41" s="201" t="s">
        <v>201</v>
      </c>
      <c r="C41" s="202" t="s">
        <v>288</v>
      </c>
      <c r="D41" s="131"/>
      <c r="E41" s="132"/>
      <c r="F41" s="168"/>
      <c r="G41" s="138"/>
      <c r="H41" s="139"/>
      <c r="I41" s="182"/>
      <c r="J41" s="140"/>
    </row>
    <row r="42" spans="1:10" x14ac:dyDescent="0.25">
      <c r="A42" s="187"/>
      <c r="B42" s="188"/>
      <c r="C42" s="189"/>
      <c r="D42" s="190"/>
      <c r="E42" s="191"/>
      <c r="F42" s="192"/>
      <c r="G42" s="193"/>
      <c r="H42" s="194"/>
      <c r="I42" s="195"/>
      <c r="J42" s="196"/>
    </row>
    <row r="43" spans="1:10" x14ac:dyDescent="0.25">
      <c r="A43" s="147"/>
      <c r="B43" s="125"/>
      <c r="C43" s="148"/>
      <c r="D43" s="130"/>
      <c r="E43" s="129"/>
      <c r="F43" s="130"/>
      <c r="G43" s="135"/>
      <c r="H43" s="136"/>
      <c r="I43" s="181"/>
      <c r="J43" s="137"/>
    </row>
    <row r="44" spans="1:10" x14ac:dyDescent="0.25">
      <c r="A44" s="147"/>
      <c r="B44" s="125"/>
      <c r="C44" s="148"/>
      <c r="D44" s="130"/>
      <c r="E44" s="129"/>
      <c r="F44" s="130"/>
      <c r="G44" s="135"/>
      <c r="H44" s="136"/>
      <c r="I44" s="181"/>
      <c r="J44" s="137"/>
    </row>
    <row r="45" spans="1:10" x14ac:dyDescent="0.25">
      <c r="A45" s="147"/>
      <c r="B45" s="125"/>
      <c r="C45" s="148"/>
      <c r="D45" s="130"/>
      <c r="E45" s="129"/>
      <c r="F45" s="130"/>
      <c r="G45" s="135"/>
      <c r="H45" s="136"/>
      <c r="I45" s="181"/>
      <c r="J45" s="137"/>
    </row>
    <row r="46" spans="1:10" x14ac:dyDescent="0.25">
      <c r="A46" s="147"/>
      <c r="B46" s="125"/>
      <c r="C46" s="148"/>
      <c r="D46" s="130"/>
      <c r="E46" s="129"/>
      <c r="F46" s="127"/>
      <c r="G46" s="135"/>
      <c r="H46" s="136"/>
      <c r="I46" s="181"/>
      <c r="J46" s="137"/>
    </row>
    <row r="47" spans="1:10" x14ac:dyDescent="0.25">
      <c r="A47" s="147"/>
      <c r="B47" s="125"/>
      <c r="C47" s="148"/>
      <c r="D47" s="130"/>
      <c r="E47" s="129"/>
      <c r="F47" s="127"/>
      <c r="G47" s="135"/>
      <c r="H47" s="136"/>
      <c r="I47" s="181"/>
      <c r="J47" s="137"/>
    </row>
    <row r="48" spans="1:10" x14ac:dyDescent="0.25">
      <c r="A48" s="147"/>
      <c r="B48" s="125"/>
      <c r="C48" s="148"/>
      <c r="D48" s="130"/>
      <c r="E48" s="129"/>
      <c r="F48" s="127"/>
      <c r="G48" s="135"/>
      <c r="H48" s="136"/>
      <c r="I48" s="181"/>
      <c r="J48" s="137"/>
    </row>
    <row r="49" spans="1:10" x14ac:dyDescent="0.25">
      <c r="A49" s="147"/>
      <c r="B49" s="125"/>
      <c r="C49" s="148"/>
      <c r="D49" s="130"/>
      <c r="E49" s="129"/>
      <c r="F49" s="127"/>
      <c r="G49" s="135"/>
      <c r="H49" s="136"/>
      <c r="I49" s="181"/>
      <c r="J49" s="137"/>
    </row>
    <row r="50" spans="1:10" x14ac:dyDescent="0.25">
      <c r="A50" s="147"/>
      <c r="B50" s="125"/>
      <c r="C50" s="148"/>
      <c r="D50" s="130"/>
      <c r="E50" s="129"/>
      <c r="F50" s="127"/>
      <c r="G50" s="135"/>
      <c r="H50" s="136"/>
      <c r="I50" s="181"/>
      <c r="J50" s="137"/>
    </row>
    <row r="51" spans="1:10" x14ac:dyDescent="0.25">
      <c r="A51" s="147"/>
      <c r="B51" s="125"/>
      <c r="C51" s="148"/>
      <c r="D51" s="130"/>
      <c r="E51" s="129"/>
      <c r="F51" s="130"/>
      <c r="G51" s="135"/>
      <c r="H51" s="136"/>
      <c r="I51" s="181"/>
      <c r="J51" s="137"/>
    </row>
    <row r="52" spans="1:10" x14ac:dyDescent="0.25">
      <c r="A52" s="147"/>
      <c r="B52" s="125"/>
      <c r="C52" s="148"/>
      <c r="D52" s="130"/>
      <c r="E52" s="129"/>
      <c r="F52" s="130"/>
      <c r="G52" s="135"/>
      <c r="H52" s="136"/>
      <c r="I52" s="181"/>
      <c r="J52" s="137"/>
    </row>
    <row r="53" spans="1:10" x14ac:dyDescent="0.25">
      <c r="A53" s="147"/>
      <c r="B53" s="125"/>
      <c r="C53" s="148"/>
      <c r="D53" s="130"/>
      <c r="E53" s="129"/>
      <c r="F53" s="130"/>
      <c r="G53" s="135"/>
      <c r="H53" s="136"/>
      <c r="I53" s="181"/>
      <c r="J53" s="137"/>
    </row>
    <row r="54" spans="1:10" x14ac:dyDescent="0.25">
      <c r="A54" s="147"/>
      <c r="B54" s="125"/>
      <c r="C54" s="148"/>
      <c r="D54" s="130"/>
      <c r="E54" s="129"/>
      <c r="F54" s="130"/>
      <c r="G54" s="135"/>
      <c r="H54" s="136"/>
      <c r="I54" s="181"/>
      <c r="J54" s="137"/>
    </row>
    <row r="55" spans="1:10" x14ac:dyDescent="0.25">
      <c r="A55" s="147"/>
      <c r="B55" s="125"/>
      <c r="C55" s="148"/>
      <c r="D55" s="130"/>
      <c r="E55" s="129"/>
      <c r="F55" s="127"/>
      <c r="G55" s="135"/>
      <c r="H55" s="136"/>
      <c r="I55" s="181"/>
      <c r="J55" s="137"/>
    </row>
    <row r="56" spans="1:10" x14ac:dyDescent="0.25">
      <c r="A56" s="147"/>
      <c r="B56" s="125"/>
      <c r="C56" s="148"/>
      <c r="D56" s="130"/>
      <c r="E56" s="129"/>
      <c r="F56" s="130"/>
      <c r="G56" s="135"/>
      <c r="H56" s="136"/>
      <c r="I56" s="181"/>
      <c r="J56" s="137"/>
    </row>
    <row r="57" spans="1:10" x14ac:dyDescent="0.25">
      <c r="A57" s="147"/>
      <c r="B57" s="125"/>
      <c r="C57" s="148"/>
      <c r="D57" s="130"/>
      <c r="E57" s="129"/>
      <c r="F57" s="130"/>
      <c r="G57" s="135"/>
      <c r="H57" s="136"/>
      <c r="I57" s="181"/>
      <c r="J57" s="137"/>
    </row>
    <row r="58" spans="1:10" x14ac:dyDescent="0.25">
      <c r="A58" s="147"/>
      <c r="B58" s="125"/>
      <c r="C58" s="148"/>
      <c r="D58" s="130"/>
      <c r="E58" s="129"/>
      <c r="F58" s="130"/>
      <c r="G58" s="135"/>
      <c r="H58" s="136"/>
      <c r="I58" s="181"/>
      <c r="J58" s="137"/>
    </row>
    <row r="59" spans="1:10" x14ac:dyDescent="0.25">
      <c r="A59" s="147"/>
      <c r="B59" s="125"/>
      <c r="C59" s="148"/>
      <c r="D59" s="130"/>
      <c r="E59" s="129"/>
      <c r="F59" s="130"/>
      <c r="G59" s="135"/>
      <c r="H59" s="136"/>
      <c r="I59" s="181"/>
      <c r="J59" s="137"/>
    </row>
    <row r="60" spans="1:10" x14ac:dyDescent="0.25">
      <c r="A60" s="147"/>
      <c r="B60" s="125"/>
      <c r="C60" s="148"/>
      <c r="D60" s="130"/>
      <c r="E60" s="129"/>
      <c r="F60" s="130"/>
      <c r="G60" s="135"/>
      <c r="H60" s="136"/>
      <c r="I60" s="181"/>
      <c r="J60" s="137"/>
    </row>
    <row r="61" spans="1:10" x14ac:dyDescent="0.25">
      <c r="A61" s="147"/>
      <c r="B61" s="125"/>
      <c r="C61" s="148"/>
      <c r="D61" s="130"/>
      <c r="E61" s="129"/>
      <c r="F61" s="142"/>
      <c r="G61" s="143"/>
      <c r="H61" s="136"/>
      <c r="I61" s="181"/>
      <c r="J61" s="137"/>
    </row>
    <row r="62" spans="1:10" x14ac:dyDescent="0.25">
      <c r="A62" s="147"/>
      <c r="B62" s="125"/>
      <c r="C62" s="148"/>
      <c r="D62" s="130"/>
      <c r="E62" s="129"/>
      <c r="F62" s="130"/>
      <c r="G62" s="135"/>
      <c r="H62" s="136"/>
      <c r="I62" s="181"/>
      <c r="J62" s="137"/>
    </row>
    <row r="63" spans="1:10" x14ac:dyDescent="0.25">
      <c r="A63" s="147"/>
      <c r="B63" s="125"/>
      <c r="C63" s="148"/>
      <c r="D63" s="130"/>
      <c r="E63" s="129"/>
      <c r="F63" s="127"/>
      <c r="G63" s="135"/>
      <c r="H63" s="136"/>
      <c r="I63" s="181"/>
      <c r="J63" s="137"/>
    </row>
    <row r="64" spans="1:10" x14ac:dyDescent="0.25">
      <c r="A64" s="147"/>
      <c r="B64" s="125"/>
      <c r="C64" s="148"/>
      <c r="D64" s="130"/>
      <c r="E64" s="129"/>
      <c r="F64" s="127"/>
      <c r="G64" s="135"/>
      <c r="H64" s="136"/>
      <c r="I64" s="181"/>
      <c r="J64" s="137"/>
    </row>
    <row r="65" spans="1:10" x14ac:dyDescent="0.25">
      <c r="A65" s="147"/>
      <c r="B65" s="125"/>
      <c r="C65" s="148"/>
      <c r="D65" s="130"/>
      <c r="E65" s="129"/>
      <c r="F65" s="130"/>
      <c r="G65" s="135"/>
      <c r="H65" s="136"/>
      <c r="I65" s="181"/>
      <c r="J65" s="137"/>
    </row>
    <row r="66" spans="1:10" x14ac:dyDescent="0.25">
      <c r="A66" s="147"/>
      <c r="B66" s="125"/>
      <c r="C66" s="148"/>
      <c r="D66" s="130"/>
      <c r="E66" s="129"/>
      <c r="F66" s="130"/>
      <c r="G66" s="135"/>
      <c r="H66" s="136"/>
      <c r="I66" s="181"/>
      <c r="J66" s="137"/>
    </row>
    <row r="67" spans="1:10" ht="15.75" thickBot="1" x14ac:dyDescent="0.3">
      <c r="A67" s="149"/>
      <c r="B67" s="150"/>
      <c r="C67" s="151"/>
      <c r="D67" s="131"/>
      <c r="E67" s="132"/>
      <c r="F67" s="131"/>
      <c r="G67" s="138"/>
      <c r="H67" s="139"/>
      <c r="I67" s="182"/>
      <c r="J67" s="140"/>
    </row>
    <row r="68" spans="1:10" x14ac:dyDescent="0.25">
      <c r="D68" s="126"/>
      <c r="E68" s="126"/>
      <c r="F68" s="126"/>
    </row>
    <row r="69" spans="1:10" x14ac:dyDescent="0.25">
      <c r="D69" s="126"/>
      <c r="E69" s="126"/>
      <c r="F69" s="126"/>
    </row>
    <row r="70" spans="1:10" x14ac:dyDescent="0.25">
      <c r="D70" s="126"/>
      <c r="E70" s="126"/>
      <c r="F70" s="126"/>
    </row>
    <row r="71" spans="1:10" x14ac:dyDescent="0.25">
      <c r="D71" s="126"/>
      <c r="E71" s="126"/>
      <c r="F71" s="126"/>
    </row>
    <row r="72" spans="1:10" x14ac:dyDescent="0.25">
      <c r="D72" s="126"/>
      <c r="E72" s="126"/>
      <c r="F72" s="126"/>
    </row>
    <row r="73" spans="1:10" x14ac:dyDescent="0.25">
      <c r="D73" s="126"/>
      <c r="E73" s="126"/>
      <c r="F73" s="126"/>
    </row>
    <row r="74" spans="1:10" x14ac:dyDescent="0.25">
      <c r="D74" s="126"/>
      <c r="E74" s="126"/>
      <c r="F74" s="126"/>
    </row>
    <row r="75" spans="1:10" x14ac:dyDescent="0.25">
      <c r="D75" s="126"/>
      <c r="E75" s="126"/>
      <c r="F75" s="126"/>
    </row>
    <row r="76" spans="1:10" x14ac:dyDescent="0.25">
      <c r="D76" s="126"/>
      <c r="E76" s="126"/>
      <c r="F76" s="126"/>
    </row>
    <row r="77" spans="1:10" x14ac:dyDescent="0.25">
      <c r="D77" s="126"/>
      <c r="E77" s="126"/>
      <c r="F77" s="126"/>
    </row>
    <row r="78" spans="1:10" x14ac:dyDescent="0.25">
      <c r="D78" s="126"/>
      <c r="E78" s="126"/>
      <c r="F78" s="126"/>
    </row>
    <row r="79" spans="1:10" x14ac:dyDescent="0.25">
      <c r="D79" s="126"/>
      <c r="E79" s="126"/>
      <c r="F79" s="126"/>
    </row>
    <row r="80" spans="1:10" x14ac:dyDescent="0.25">
      <c r="D80" s="126"/>
      <c r="E80" s="126"/>
      <c r="F80" s="126"/>
      <c r="G80" s="124"/>
      <c r="H80" s="124"/>
      <c r="I80" s="124"/>
      <c r="J80" s="124"/>
    </row>
    <row r="81" spans="4:10" x14ac:dyDescent="0.25">
      <c r="D81" s="126"/>
      <c r="E81" s="126"/>
      <c r="F81" s="126"/>
      <c r="G81" s="124"/>
      <c r="H81" s="124"/>
      <c r="I81" s="124"/>
      <c r="J81" s="124"/>
    </row>
    <row r="82" spans="4:10" x14ac:dyDescent="0.25">
      <c r="D82" s="126"/>
      <c r="E82" s="126"/>
      <c r="F82" s="126"/>
      <c r="G82" s="124"/>
      <c r="H82" s="124"/>
      <c r="I82" s="124"/>
      <c r="J82" s="124"/>
    </row>
    <row r="83" spans="4:10" x14ac:dyDescent="0.25">
      <c r="D83" s="126"/>
      <c r="E83" s="126"/>
      <c r="F83" s="126"/>
      <c r="G83" s="124"/>
      <c r="H83" s="124"/>
      <c r="I83" s="124"/>
      <c r="J83" s="124"/>
    </row>
  </sheetData>
  <mergeCells count="2">
    <mergeCell ref="D1:F1"/>
    <mergeCell ref="G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4"/>
  <sheetViews>
    <sheetView zoomScale="80" zoomScaleNormal="80" zoomScalePageLayoutView="70" workbookViewId="0">
      <selection activeCell="C5" sqref="C5"/>
    </sheetView>
  </sheetViews>
  <sheetFormatPr defaultRowHeight="15" x14ac:dyDescent="0.25"/>
  <cols>
    <col min="2" max="2" width="17.42578125" customWidth="1"/>
    <col min="3" max="3" width="18" customWidth="1"/>
    <col min="4" max="4" width="30.28515625" customWidth="1"/>
    <col min="5" max="5" width="5.140625" customWidth="1"/>
    <col min="6" max="6" width="5" customWidth="1"/>
    <col min="7" max="8" width="5.5703125" customWidth="1"/>
    <col min="9" max="9" width="5.28515625" customWidth="1"/>
    <col min="10" max="10" width="5.140625" customWidth="1"/>
    <col min="11" max="11" width="6" customWidth="1"/>
    <col min="12" max="12" width="5.85546875" customWidth="1"/>
    <col min="13" max="13" width="7.7109375" customWidth="1"/>
    <col min="14" max="14" width="6" customWidth="1"/>
    <col min="15" max="15" width="4.7109375" customWidth="1"/>
    <col min="16" max="16" width="4.5703125" customWidth="1"/>
    <col min="17" max="17" width="5.28515625" customWidth="1"/>
    <col min="18" max="18" width="4.7109375" customWidth="1"/>
    <col min="20" max="20" width="19.140625" style="160" customWidth="1"/>
    <col min="21" max="21" width="14.5703125" style="160" customWidth="1"/>
    <col min="22" max="22" width="21" style="160" customWidth="1"/>
    <col min="23" max="25" width="4" bestFit="1" customWidth="1"/>
    <col min="26" max="26" width="6.5703125" bestFit="1" customWidth="1"/>
    <col min="27" max="27" width="6" customWidth="1"/>
    <col min="28" max="28" width="6.28515625" customWidth="1"/>
    <col min="29" max="29" width="5.28515625" customWidth="1"/>
    <col min="30" max="30" width="5.140625" customWidth="1"/>
    <col min="31" max="31" width="4.85546875" style="3" bestFit="1" customWidth="1"/>
    <col min="32" max="32" width="5.140625" customWidth="1"/>
    <col min="33" max="33" width="6" customWidth="1"/>
    <col min="34" max="34" width="4.85546875" customWidth="1"/>
    <col min="35" max="35" width="5.140625" customWidth="1"/>
    <col min="36" max="36" width="4.85546875" customWidth="1"/>
    <col min="37" max="37" width="4.28515625" style="3" customWidth="1"/>
  </cols>
  <sheetData>
    <row r="1" spans="1:37" x14ac:dyDescent="0.25">
      <c r="A1" s="80" t="s">
        <v>171</v>
      </c>
      <c r="B1" s="59"/>
      <c r="C1" s="59"/>
      <c r="D1" s="61" t="s">
        <v>175</v>
      </c>
      <c r="E1" s="62"/>
      <c r="F1" s="63"/>
      <c r="G1" s="62"/>
      <c r="H1" s="64"/>
      <c r="I1" s="62"/>
      <c r="K1" s="80" t="s">
        <v>178</v>
      </c>
      <c r="L1" s="66"/>
      <c r="M1" s="66"/>
      <c r="N1" s="59"/>
      <c r="O1" s="67"/>
    </row>
    <row r="2" spans="1:37" x14ac:dyDescent="0.25">
      <c r="A2" s="80" t="s">
        <v>172</v>
      </c>
      <c r="B2" s="59"/>
      <c r="C2" s="68"/>
      <c r="D2" s="61" t="s">
        <v>176</v>
      </c>
      <c r="E2" s="62"/>
      <c r="F2" s="63"/>
      <c r="G2" s="62"/>
      <c r="H2" s="64"/>
      <c r="I2" s="62"/>
      <c r="K2" s="80" t="s">
        <v>180</v>
      </c>
      <c r="L2" s="69"/>
      <c r="M2" s="69"/>
      <c r="N2" s="71"/>
      <c r="O2" s="70"/>
    </row>
    <row r="3" spans="1:37" x14ac:dyDescent="0.25">
      <c r="A3" s="80" t="s">
        <v>173</v>
      </c>
      <c r="B3" s="72"/>
      <c r="C3" s="59"/>
      <c r="D3" s="73"/>
      <c r="E3" s="81" t="s">
        <v>177</v>
      </c>
      <c r="F3" s="65"/>
      <c r="G3" s="75"/>
      <c r="H3" s="76"/>
      <c r="I3" s="77"/>
      <c r="J3" s="60"/>
      <c r="K3" s="80" t="s">
        <v>181</v>
      </c>
      <c r="L3" s="69"/>
      <c r="M3" s="69" t="s">
        <v>214</v>
      </c>
      <c r="N3" s="59"/>
      <c r="O3" s="70"/>
    </row>
    <row r="4" spans="1:37" x14ac:dyDescent="0.25">
      <c r="A4" s="80" t="s">
        <v>174</v>
      </c>
      <c r="B4" s="59"/>
      <c r="C4" s="68"/>
      <c r="D4" s="78"/>
      <c r="E4" s="68"/>
      <c r="F4" s="68"/>
      <c r="G4" s="68"/>
      <c r="H4" s="78"/>
      <c r="I4" s="77"/>
      <c r="J4" s="74"/>
      <c r="K4" s="80" t="s">
        <v>182</v>
      </c>
      <c r="L4" s="69">
        <v>1</v>
      </c>
      <c r="M4" s="82" t="s">
        <v>161</v>
      </c>
      <c r="N4" s="79">
        <v>1</v>
      </c>
      <c r="O4" s="70"/>
    </row>
    <row r="5" spans="1:37" ht="15.75" thickBot="1" x14ac:dyDescent="0.3">
      <c r="A5" s="49"/>
      <c r="E5" s="52"/>
      <c r="F5" s="52"/>
      <c r="G5" s="52"/>
      <c r="H5" s="52"/>
      <c r="I5" s="52"/>
      <c r="J5" s="52"/>
      <c r="K5" s="52"/>
      <c r="L5" s="52"/>
      <c r="M5" s="52"/>
      <c r="N5" s="52"/>
      <c r="O5" s="52"/>
      <c r="P5" s="52"/>
      <c r="Q5" s="52"/>
      <c r="R5" s="52"/>
      <c r="S5" s="52"/>
    </row>
    <row r="6" spans="1:37" ht="15.75" thickBot="1" x14ac:dyDescent="0.3">
      <c r="A6" s="50"/>
      <c r="E6" s="261" t="s">
        <v>164</v>
      </c>
      <c r="F6" s="262"/>
      <c r="G6" s="262"/>
      <c r="H6" s="262"/>
      <c r="I6" s="262"/>
      <c r="J6" s="262"/>
      <c r="K6" s="262"/>
      <c r="L6" s="262"/>
      <c r="M6" s="262"/>
      <c r="N6" s="262"/>
      <c r="O6" s="262"/>
      <c r="P6" s="262"/>
      <c r="Q6" s="262"/>
      <c r="R6" s="262"/>
      <c r="S6" s="263"/>
      <c r="W6" s="264" t="s">
        <v>165</v>
      </c>
      <c r="X6" s="265"/>
      <c r="Y6" s="265"/>
      <c r="Z6" s="265"/>
      <c r="AA6" s="265"/>
      <c r="AB6" s="265"/>
      <c r="AC6" s="265"/>
      <c r="AD6" s="265"/>
      <c r="AE6" s="265"/>
      <c r="AF6" s="265"/>
      <c r="AG6" s="265"/>
      <c r="AH6" s="265"/>
      <c r="AI6" s="265"/>
      <c r="AJ6" s="265"/>
      <c r="AK6" s="266"/>
    </row>
    <row r="7" spans="1:37" ht="15.75" thickBot="1" x14ac:dyDescent="0.3">
      <c r="A7" s="49"/>
      <c r="B7" s="3"/>
      <c r="C7" s="3"/>
      <c r="D7" s="3"/>
      <c r="E7" s="53"/>
      <c r="F7" s="54"/>
      <c r="G7" s="54"/>
      <c r="H7" s="261" t="s">
        <v>151</v>
      </c>
      <c r="I7" s="262"/>
      <c r="J7" s="262"/>
      <c r="K7" s="262"/>
      <c r="L7" s="263"/>
      <c r="M7" s="83"/>
      <c r="N7" s="261" t="s">
        <v>152</v>
      </c>
      <c r="O7" s="262"/>
      <c r="P7" s="262"/>
      <c r="Q7" s="262"/>
      <c r="R7" s="263"/>
      <c r="S7" s="55"/>
      <c r="T7" s="267" t="s">
        <v>166</v>
      </c>
      <c r="U7" s="268"/>
      <c r="V7" s="269"/>
      <c r="W7" s="56"/>
      <c r="X7" s="57"/>
      <c r="Y7" s="57"/>
      <c r="Z7" s="270" t="s">
        <v>151</v>
      </c>
      <c r="AA7" s="271"/>
      <c r="AB7" s="271"/>
      <c r="AC7" s="271"/>
      <c r="AD7" s="272"/>
      <c r="AE7" s="57"/>
      <c r="AF7" s="270" t="s">
        <v>152</v>
      </c>
      <c r="AG7" s="271"/>
      <c r="AH7" s="271"/>
      <c r="AI7" s="271"/>
      <c r="AJ7" s="272"/>
      <c r="AK7" s="58"/>
    </row>
    <row r="8" spans="1:37" ht="30" x14ac:dyDescent="0.25">
      <c r="A8" s="84" t="s">
        <v>135</v>
      </c>
      <c r="B8" s="85" t="s">
        <v>162</v>
      </c>
      <c r="C8" s="86" t="s">
        <v>163</v>
      </c>
      <c r="D8" s="86" t="s">
        <v>170</v>
      </c>
      <c r="E8" s="87" t="s">
        <v>136</v>
      </c>
      <c r="F8" s="87" t="s">
        <v>137</v>
      </c>
      <c r="G8" s="88" t="s">
        <v>138</v>
      </c>
      <c r="H8" s="89" t="s">
        <v>146</v>
      </c>
      <c r="I8" s="89" t="s">
        <v>147</v>
      </c>
      <c r="J8" s="89" t="s">
        <v>148</v>
      </c>
      <c r="K8" s="89" t="s">
        <v>149</v>
      </c>
      <c r="L8" s="89" t="s">
        <v>150</v>
      </c>
      <c r="M8" s="152" t="s">
        <v>139</v>
      </c>
      <c r="N8" s="89" t="s">
        <v>141</v>
      </c>
      <c r="O8" s="89" t="s">
        <v>142</v>
      </c>
      <c r="P8" s="89" t="s">
        <v>143</v>
      </c>
      <c r="Q8" s="89" t="s">
        <v>144</v>
      </c>
      <c r="R8" s="89" t="s">
        <v>145</v>
      </c>
      <c r="S8" s="87" t="s">
        <v>140</v>
      </c>
      <c r="T8" s="162" t="s">
        <v>167</v>
      </c>
      <c r="U8" s="163" t="s">
        <v>168</v>
      </c>
      <c r="V8" s="162" t="s">
        <v>169</v>
      </c>
      <c r="W8" s="90" t="s">
        <v>136</v>
      </c>
      <c r="X8" s="90" t="s">
        <v>137</v>
      </c>
      <c r="Y8" s="91" t="s">
        <v>138</v>
      </c>
      <c r="Z8" s="92" t="s">
        <v>146</v>
      </c>
      <c r="AA8" s="92" t="s">
        <v>147</v>
      </c>
      <c r="AB8" s="92" t="s">
        <v>148</v>
      </c>
      <c r="AC8" s="92" t="s">
        <v>149</v>
      </c>
      <c r="AD8" s="92" t="s">
        <v>150</v>
      </c>
      <c r="AE8" s="93" t="s">
        <v>139</v>
      </c>
      <c r="AF8" s="92" t="s">
        <v>141</v>
      </c>
      <c r="AG8" s="92" t="s">
        <v>142</v>
      </c>
      <c r="AH8" s="92" t="s">
        <v>143</v>
      </c>
      <c r="AI8" s="92" t="s">
        <v>144</v>
      </c>
      <c r="AJ8" s="92" t="s">
        <v>145</v>
      </c>
      <c r="AK8" s="90" t="s">
        <v>140</v>
      </c>
    </row>
    <row r="9" spans="1:37" ht="75" x14ac:dyDescent="0.25">
      <c r="A9" s="7">
        <v>1</v>
      </c>
      <c r="B9" s="94" t="s">
        <v>215</v>
      </c>
      <c r="C9" s="94" t="s">
        <v>340</v>
      </c>
      <c r="D9" s="94" t="s">
        <v>219</v>
      </c>
      <c r="E9" s="95">
        <v>3</v>
      </c>
      <c r="F9" s="95">
        <v>1</v>
      </c>
      <c r="G9" s="95">
        <v>3</v>
      </c>
      <c r="H9" s="95">
        <v>0.5</v>
      </c>
      <c r="I9" s="95">
        <v>0.15</v>
      </c>
      <c r="J9" s="95">
        <v>0.5</v>
      </c>
      <c r="K9" s="95">
        <v>0</v>
      </c>
      <c r="L9" s="95">
        <v>0.5</v>
      </c>
      <c r="M9" s="153">
        <f t="shared" ref="M9:M17" si="0">G9+H9+I9+J9+K9+L9</f>
        <v>4.6500000000000004</v>
      </c>
      <c r="N9" s="2">
        <v>2</v>
      </c>
      <c r="O9" s="2">
        <v>0.5</v>
      </c>
      <c r="P9" s="2">
        <v>2</v>
      </c>
      <c r="Q9" s="2">
        <v>0</v>
      </c>
      <c r="R9" s="2">
        <v>2</v>
      </c>
      <c r="S9" s="154">
        <f t="shared" ref="S9" si="1">E9*F9*M9+SUM(N9:R9)</f>
        <v>20.450000000000003</v>
      </c>
      <c r="T9" s="159" t="s">
        <v>221</v>
      </c>
      <c r="U9" s="273" t="s">
        <v>328</v>
      </c>
      <c r="V9" s="159"/>
      <c r="W9" s="97">
        <v>3</v>
      </c>
      <c r="X9" s="97">
        <v>0</v>
      </c>
      <c r="Y9" s="97">
        <v>1</v>
      </c>
      <c r="Z9" s="97">
        <v>0.5</v>
      </c>
      <c r="AA9" s="97">
        <v>0.15</v>
      </c>
      <c r="AB9" s="97">
        <v>0.25</v>
      </c>
      <c r="AC9" s="97">
        <v>0</v>
      </c>
      <c r="AD9" s="97">
        <v>0.5</v>
      </c>
      <c r="AE9" s="165">
        <f t="shared" ref="AE9:AE26" si="2">Y9+Z9+AA9+AB9+AC9+AD9</f>
        <v>2.4</v>
      </c>
      <c r="AF9" s="97">
        <v>2</v>
      </c>
      <c r="AG9" s="97">
        <v>0.5</v>
      </c>
      <c r="AH9" s="97">
        <v>1</v>
      </c>
      <c r="AI9" s="97">
        <v>0</v>
      </c>
      <c r="AJ9" s="97">
        <v>2</v>
      </c>
      <c r="AK9" s="165">
        <f t="shared" ref="AK9:AK17" si="3">W9*X9*AE9+SUM(AF9:AJ9)</f>
        <v>5.5</v>
      </c>
    </row>
    <row r="10" spans="1:37" ht="60" x14ac:dyDescent="0.25">
      <c r="A10" s="7">
        <v>2</v>
      </c>
      <c r="B10" s="94" t="s">
        <v>215</v>
      </c>
      <c r="C10" s="94" t="s">
        <v>340</v>
      </c>
      <c r="D10" s="94" t="s">
        <v>325</v>
      </c>
      <c r="E10" s="95">
        <v>3</v>
      </c>
      <c r="F10" s="95">
        <v>1</v>
      </c>
      <c r="G10" s="95">
        <v>3</v>
      </c>
      <c r="H10" s="95">
        <v>0.5</v>
      </c>
      <c r="I10" s="95">
        <v>0.15</v>
      </c>
      <c r="J10" s="95">
        <v>0.5</v>
      </c>
      <c r="K10" s="95">
        <v>0</v>
      </c>
      <c r="L10" s="95">
        <v>0.5</v>
      </c>
      <c r="M10" s="153">
        <f t="shared" si="0"/>
        <v>4.6500000000000004</v>
      </c>
      <c r="N10" s="2">
        <v>2</v>
      </c>
      <c r="O10" s="2">
        <v>0.5</v>
      </c>
      <c r="P10" s="2">
        <v>2</v>
      </c>
      <c r="Q10" s="2">
        <v>0</v>
      </c>
      <c r="R10" s="2">
        <v>2</v>
      </c>
      <c r="S10" s="154">
        <f>E10*F10*M10+SUM(N10:R10)</f>
        <v>20.450000000000003</v>
      </c>
      <c r="T10" s="167"/>
      <c r="U10" s="275"/>
      <c r="V10" s="159" t="s">
        <v>327</v>
      </c>
      <c r="W10" s="97">
        <v>2</v>
      </c>
      <c r="X10" s="97">
        <v>0</v>
      </c>
      <c r="Y10" s="97">
        <v>1</v>
      </c>
      <c r="Z10" s="97">
        <v>0.5</v>
      </c>
      <c r="AA10" s="97">
        <v>0.15</v>
      </c>
      <c r="AB10" s="97">
        <v>0.25</v>
      </c>
      <c r="AC10" s="97">
        <v>0</v>
      </c>
      <c r="AD10" s="97">
        <v>0.5</v>
      </c>
      <c r="AE10" s="165">
        <f t="shared" si="2"/>
        <v>2.4</v>
      </c>
      <c r="AF10" s="97">
        <v>2</v>
      </c>
      <c r="AG10" s="97">
        <v>0.5</v>
      </c>
      <c r="AH10" s="97">
        <v>1</v>
      </c>
      <c r="AI10" s="97">
        <v>0</v>
      </c>
      <c r="AJ10" s="97">
        <v>2</v>
      </c>
      <c r="AK10" s="165">
        <f t="shared" si="3"/>
        <v>5.5</v>
      </c>
    </row>
    <row r="11" spans="1:37" ht="75" x14ac:dyDescent="0.25">
      <c r="A11" s="7">
        <v>3</v>
      </c>
      <c r="B11" s="94" t="s">
        <v>215</v>
      </c>
      <c r="C11" s="164" t="s">
        <v>242</v>
      </c>
      <c r="D11" s="94" t="s">
        <v>329</v>
      </c>
      <c r="E11" s="95">
        <v>1</v>
      </c>
      <c r="F11" s="95">
        <v>2</v>
      </c>
      <c r="G11" s="95">
        <v>1</v>
      </c>
      <c r="H11" s="95">
        <v>0.5</v>
      </c>
      <c r="I11" s="95">
        <v>0.15</v>
      </c>
      <c r="J11" s="95">
        <v>0.5</v>
      </c>
      <c r="K11" s="95">
        <v>0.15</v>
      </c>
      <c r="L11" s="95">
        <v>0.5</v>
      </c>
      <c r="M11" s="153">
        <f t="shared" si="0"/>
        <v>2.8</v>
      </c>
      <c r="N11" s="2">
        <v>2</v>
      </c>
      <c r="O11" s="2">
        <v>0.5</v>
      </c>
      <c r="P11" s="2">
        <v>2</v>
      </c>
      <c r="Q11" s="2">
        <v>0.5</v>
      </c>
      <c r="R11" s="2">
        <v>2</v>
      </c>
      <c r="S11" s="154">
        <f>E11*F11*M11+SUM(N11:R11)</f>
        <v>12.6</v>
      </c>
      <c r="T11" s="167"/>
      <c r="U11" s="159" t="s">
        <v>331</v>
      </c>
      <c r="V11" s="159" t="s">
        <v>330</v>
      </c>
      <c r="W11" s="97">
        <v>1</v>
      </c>
      <c r="X11" s="97">
        <v>0</v>
      </c>
      <c r="Y11" s="97">
        <v>1</v>
      </c>
      <c r="Z11" s="97">
        <v>0.5</v>
      </c>
      <c r="AA11" s="97">
        <v>0.15</v>
      </c>
      <c r="AB11" s="97">
        <v>0.25</v>
      </c>
      <c r="AC11" s="97">
        <v>0.15</v>
      </c>
      <c r="AD11" s="97">
        <v>0.5</v>
      </c>
      <c r="AE11" s="165">
        <f t="shared" si="2"/>
        <v>2.5499999999999998</v>
      </c>
      <c r="AF11" s="97">
        <v>2</v>
      </c>
      <c r="AG11" s="97">
        <v>0.5</v>
      </c>
      <c r="AH11" s="97">
        <v>1</v>
      </c>
      <c r="AI11" s="97">
        <v>0.5</v>
      </c>
      <c r="AJ11" s="97">
        <v>2</v>
      </c>
      <c r="AK11" s="165">
        <f t="shared" si="3"/>
        <v>6</v>
      </c>
    </row>
    <row r="12" spans="1:37" ht="75" x14ac:dyDescent="0.25">
      <c r="A12" s="7">
        <v>4</v>
      </c>
      <c r="B12" s="94" t="s">
        <v>215</v>
      </c>
      <c r="C12" s="94" t="s">
        <v>341</v>
      </c>
      <c r="D12" s="94" t="s">
        <v>219</v>
      </c>
      <c r="E12" s="95">
        <v>3</v>
      </c>
      <c r="F12" s="95">
        <v>1</v>
      </c>
      <c r="G12" s="95">
        <v>2</v>
      </c>
      <c r="H12" s="95">
        <v>0.5</v>
      </c>
      <c r="I12" s="95">
        <v>0.15</v>
      </c>
      <c r="J12" s="95">
        <v>0.5</v>
      </c>
      <c r="K12" s="95">
        <v>0</v>
      </c>
      <c r="L12" s="95">
        <v>0.5</v>
      </c>
      <c r="M12" s="153">
        <f t="shared" si="0"/>
        <v>3.65</v>
      </c>
      <c r="N12" s="2">
        <v>2</v>
      </c>
      <c r="O12" s="2">
        <v>0.5</v>
      </c>
      <c r="P12" s="2">
        <v>2</v>
      </c>
      <c r="Q12" s="2">
        <v>0</v>
      </c>
      <c r="R12" s="2">
        <v>2</v>
      </c>
      <c r="S12" s="154">
        <f t="shared" ref="S12" si="4">E12*F12*M12+SUM(N12:R12)</f>
        <v>17.45</v>
      </c>
      <c r="T12" s="159" t="s">
        <v>221</v>
      </c>
      <c r="U12" s="159" t="s">
        <v>342</v>
      </c>
      <c r="V12" s="159"/>
      <c r="W12" s="97">
        <v>3</v>
      </c>
      <c r="X12" s="97">
        <v>0</v>
      </c>
      <c r="Y12" s="97">
        <v>1</v>
      </c>
      <c r="Z12" s="97">
        <v>0.5</v>
      </c>
      <c r="AA12" s="97">
        <v>0.15</v>
      </c>
      <c r="AB12" s="97">
        <v>0.25</v>
      </c>
      <c r="AC12" s="97">
        <v>0</v>
      </c>
      <c r="AD12" s="97">
        <v>0.5</v>
      </c>
      <c r="AE12" s="165">
        <f t="shared" si="2"/>
        <v>2.4</v>
      </c>
      <c r="AF12" s="97">
        <v>2</v>
      </c>
      <c r="AG12" s="97">
        <v>0.5</v>
      </c>
      <c r="AH12" s="97">
        <v>1</v>
      </c>
      <c r="AI12" s="97">
        <v>0</v>
      </c>
      <c r="AJ12" s="97">
        <v>2</v>
      </c>
      <c r="AK12" s="165">
        <f t="shared" si="3"/>
        <v>5.5</v>
      </c>
    </row>
    <row r="13" spans="1:37" ht="96" x14ac:dyDescent="0.25">
      <c r="A13" s="7">
        <v>5</v>
      </c>
      <c r="B13" s="94" t="s">
        <v>215</v>
      </c>
      <c r="C13" s="94" t="s">
        <v>341</v>
      </c>
      <c r="D13" s="94" t="s">
        <v>325</v>
      </c>
      <c r="E13" s="95">
        <v>3</v>
      </c>
      <c r="F13" s="95">
        <v>2</v>
      </c>
      <c r="G13" s="95">
        <v>2</v>
      </c>
      <c r="H13" s="95">
        <v>0.5</v>
      </c>
      <c r="I13" s="95">
        <v>0.15</v>
      </c>
      <c r="J13" s="95">
        <v>0.5</v>
      </c>
      <c r="K13" s="95">
        <v>0</v>
      </c>
      <c r="L13" s="95">
        <v>0.5</v>
      </c>
      <c r="M13" s="153">
        <f t="shared" si="0"/>
        <v>3.65</v>
      </c>
      <c r="N13" s="2">
        <v>2</v>
      </c>
      <c r="O13" s="2">
        <v>0.5</v>
      </c>
      <c r="P13" s="2">
        <v>2</v>
      </c>
      <c r="Q13" s="2">
        <v>0</v>
      </c>
      <c r="R13" s="2">
        <v>2</v>
      </c>
      <c r="S13" s="154">
        <f>E13*F13*M13+SUM(N13:R13)</f>
        <v>28.4</v>
      </c>
      <c r="T13" s="167"/>
      <c r="U13" s="159" t="s">
        <v>343</v>
      </c>
      <c r="V13" s="159" t="s">
        <v>327</v>
      </c>
      <c r="W13" s="97">
        <v>2</v>
      </c>
      <c r="X13" s="97">
        <v>0</v>
      </c>
      <c r="Y13" s="97">
        <v>1</v>
      </c>
      <c r="Z13" s="97">
        <v>0.5</v>
      </c>
      <c r="AA13" s="97">
        <v>0.15</v>
      </c>
      <c r="AB13" s="97">
        <v>0.25</v>
      </c>
      <c r="AC13" s="97">
        <v>0</v>
      </c>
      <c r="AD13" s="97">
        <v>0.5</v>
      </c>
      <c r="AE13" s="165">
        <f t="shared" si="2"/>
        <v>2.4</v>
      </c>
      <c r="AF13" s="97">
        <v>2</v>
      </c>
      <c r="AG13" s="97">
        <v>0.5</v>
      </c>
      <c r="AH13" s="97">
        <v>1</v>
      </c>
      <c r="AI13" s="97">
        <v>0</v>
      </c>
      <c r="AJ13" s="97">
        <v>2</v>
      </c>
      <c r="AK13" s="165">
        <f t="shared" si="3"/>
        <v>5.5</v>
      </c>
    </row>
    <row r="14" spans="1:37" ht="75" x14ac:dyDescent="0.25">
      <c r="A14" s="7">
        <v>6</v>
      </c>
      <c r="B14" s="94" t="s">
        <v>215</v>
      </c>
      <c r="C14" s="164" t="s">
        <v>332</v>
      </c>
      <c r="D14" s="94" t="s">
        <v>333</v>
      </c>
      <c r="E14" s="95">
        <v>1</v>
      </c>
      <c r="F14" s="95">
        <v>2</v>
      </c>
      <c r="G14" s="95">
        <v>2</v>
      </c>
      <c r="H14" s="95">
        <v>0.5</v>
      </c>
      <c r="I14" s="95">
        <v>0.15</v>
      </c>
      <c r="J14" s="95">
        <v>0.5</v>
      </c>
      <c r="K14" s="95">
        <v>0.15</v>
      </c>
      <c r="L14" s="95">
        <v>0.5</v>
      </c>
      <c r="M14" s="153">
        <f t="shared" si="0"/>
        <v>3.8</v>
      </c>
      <c r="N14" s="2">
        <v>2</v>
      </c>
      <c r="O14" s="2">
        <v>0.5</v>
      </c>
      <c r="P14" s="2">
        <v>2</v>
      </c>
      <c r="Q14" s="2">
        <v>0.5</v>
      </c>
      <c r="R14" s="2">
        <v>2</v>
      </c>
      <c r="S14" s="154">
        <f>E14*F14*M14+SUM(N14:R14)</f>
        <v>14.6</v>
      </c>
      <c r="T14" s="167"/>
      <c r="U14" s="159" t="s">
        <v>331</v>
      </c>
      <c r="V14" s="159" t="s">
        <v>330</v>
      </c>
      <c r="W14" s="97">
        <v>1</v>
      </c>
      <c r="X14" s="97">
        <v>0</v>
      </c>
      <c r="Y14" s="97">
        <v>1</v>
      </c>
      <c r="Z14" s="97">
        <v>0.5</v>
      </c>
      <c r="AA14" s="97">
        <v>0.15</v>
      </c>
      <c r="AB14" s="97">
        <v>0.25</v>
      </c>
      <c r="AC14" s="97">
        <v>0.15</v>
      </c>
      <c r="AD14" s="97">
        <v>0.5</v>
      </c>
      <c r="AE14" s="165">
        <f t="shared" si="2"/>
        <v>2.5499999999999998</v>
      </c>
      <c r="AF14" s="97">
        <v>2</v>
      </c>
      <c r="AG14" s="97">
        <v>0.5</v>
      </c>
      <c r="AH14" s="97">
        <v>1</v>
      </c>
      <c r="AI14" s="97">
        <v>0.5</v>
      </c>
      <c r="AJ14" s="97">
        <v>2</v>
      </c>
      <c r="AK14" s="165">
        <f t="shared" si="3"/>
        <v>6</v>
      </c>
    </row>
    <row r="15" spans="1:37" ht="120" x14ac:dyDescent="0.25">
      <c r="A15" s="7">
        <v>7</v>
      </c>
      <c r="B15" s="94" t="s">
        <v>334</v>
      </c>
      <c r="C15" s="94" t="s">
        <v>335</v>
      </c>
      <c r="D15" s="94" t="s">
        <v>336</v>
      </c>
      <c r="E15" s="95">
        <v>1</v>
      </c>
      <c r="F15" s="95">
        <v>1</v>
      </c>
      <c r="G15" s="95">
        <v>2</v>
      </c>
      <c r="H15" s="95">
        <v>0.5</v>
      </c>
      <c r="I15" s="95">
        <v>0.15</v>
      </c>
      <c r="J15" s="95">
        <v>0.5</v>
      </c>
      <c r="K15" s="95">
        <v>0.5</v>
      </c>
      <c r="L15" s="95">
        <v>0.25</v>
      </c>
      <c r="M15" s="153">
        <f t="shared" si="0"/>
        <v>3.9</v>
      </c>
      <c r="N15" s="2">
        <v>2</v>
      </c>
      <c r="O15" s="2">
        <v>0.5</v>
      </c>
      <c r="P15" s="2">
        <v>2</v>
      </c>
      <c r="Q15" s="2">
        <v>2</v>
      </c>
      <c r="R15" s="2">
        <v>1</v>
      </c>
      <c r="S15" s="154">
        <f t="shared" ref="S15:S18" si="5">E15*F15*M15+SUM(N15:R15)</f>
        <v>11.4</v>
      </c>
      <c r="T15" s="158" t="s">
        <v>338</v>
      </c>
      <c r="U15" s="159" t="s">
        <v>328</v>
      </c>
      <c r="V15" s="159" t="s">
        <v>337</v>
      </c>
      <c r="W15" s="97">
        <v>1</v>
      </c>
      <c r="X15" s="97">
        <v>0</v>
      </c>
      <c r="Y15" s="97">
        <v>1</v>
      </c>
      <c r="Z15" s="97">
        <v>0.5</v>
      </c>
      <c r="AA15" s="97">
        <v>0.15</v>
      </c>
      <c r="AB15" s="97">
        <v>0.25</v>
      </c>
      <c r="AC15" s="97">
        <v>0.15</v>
      </c>
      <c r="AD15" s="97">
        <v>0.25</v>
      </c>
      <c r="AE15" s="165">
        <f t="shared" si="2"/>
        <v>2.2999999999999998</v>
      </c>
      <c r="AF15" s="97">
        <v>2</v>
      </c>
      <c r="AG15" s="97">
        <v>0.5</v>
      </c>
      <c r="AH15" s="97">
        <v>1</v>
      </c>
      <c r="AI15" s="97">
        <v>0.5</v>
      </c>
      <c r="AJ15" s="97">
        <v>1</v>
      </c>
      <c r="AK15" s="165">
        <f t="shared" si="3"/>
        <v>5</v>
      </c>
    </row>
    <row r="16" spans="1:37" ht="84" x14ac:dyDescent="0.25">
      <c r="A16" s="7">
        <v>8</v>
      </c>
      <c r="B16" s="94" t="s">
        <v>215</v>
      </c>
      <c r="C16" s="94" t="s">
        <v>339</v>
      </c>
      <c r="D16" s="94" t="s">
        <v>219</v>
      </c>
      <c r="E16" s="95">
        <v>3</v>
      </c>
      <c r="F16" s="95">
        <v>1</v>
      </c>
      <c r="G16" s="95">
        <v>2</v>
      </c>
      <c r="H16" s="95">
        <v>0.5</v>
      </c>
      <c r="I16" s="95">
        <v>0.15</v>
      </c>
      <c r="J16" s="95">
        <v>0.5</v>
      </c>
      <c r="K16" s="95">
        <v>0</v>
      </c>
      <c r="L16" s="95">
        <v>0.5</v>
      </c>
      <c r="M16" s="153">
        <f t="shared" si="0"/>
        <v>3.65</v>
      </c>
      <c r="N16" s="2">
        <v>2</v>
      </c>
      <c r="O16" s="2">
        <v>0.5</v>
      </c>
      <c r="P16" s="2">
        <v>2</v>
      </c>
      <c r="Q16" s="2">
        <v>0</v>
      </c>
      <c r="R16" s="2">
        <v>2</v>
      </c>
      <c r="S16" s="154">
        <f t="shared" ref="S16" si="6">E16*F16*M16+SUM(N16:R16)</f>
        <v>17.45</v>
      </c>
      <c r="T16" s="159" t="s">
        <v>221</v>
      </c>
      <c r="U16" s="159" t="s">
        <v>326</v>
      </c>
      <c r="V16" s="159"/>
      <c r="W16" s="97">
        <v>3</v>
      </c>
      <c r="X16" s="97">
        <v>0</v>
      </c>
      <c r="Y16" s="97">
        <v>1</v>
      </c>
      <c r="Z16" s="97">
        <v>0.5</v>
      </c>
      <c r="AA16" s="97">
        <v>0.15</v>
      </c>
      <c r="AB16" s="97">
        <v>0.25</v>
      </c>
      <c r="AC16" s="97">
        <v>0</v>
      </c>
      <c r="AD16" s="97">
        <v>0.5</v>
      </c>
      <c r="AE16" s="165">
        <f t="shared" si="2"/>
        <v>2.4</v>
      </c>
      <c r="AF16" s="97">
        <v>2</v>
      </c>
      <c r="AG16" s="97">
        <v>0.5</v>
      </c>
      <c r="AH16" s="97">
        <v>1</v>
      </c>
      <c r="AI16" s="97">
        <v>0</v>
      </c>
      <c r="AJ16" s="97">
        <v>2</v>
      </c>
      <c r="AK16" s="165">
        <f t="shared" si="3"/>
        <v>5.5</v>
      </c>
    </row>
    <row r="17" spans="1:37" ht="96" x14ac:dyDescent="0.25">
      <c r="A17" s="7">
        <v>9</v>
      </c>
      <c r="B17" s="94" t="s">
        <v>215</v>
      </c>
      <c r="C17" s="94" t="s">
        <v>339</v>
      </c>
      <c r="D17" s="94" t="s">
        <v>325</v>
      </c>
      <c r="E17" s="95">
        <v>3</v>
      </c>
      <c r="F17" s="95">
        <v>2</v>
      </c>
      <c r="G17" s="95">
        <v>2</v>
      </c>
      <c r="H17" s="95">
        <v>0.5</v>
      </c>
      <c r="I17" s="95">
        <v>0.15</v>
      </c>
      <c r="J17" s="95">
        <v>0.5</v>
      </c>
      <c r="K17" s="95">
        <v>0</v>
      </c>
      <c r="L17" s="95">
        <v>0.5</v>
      </c>
      <c r="M17" s="153">
        <f t="shared" si="0"/>
        <v>3.65</v>
      </c>
      <c r="N17" s="2">
        <v>2</v>
      </c>
      <c r="O17" s="2">
        <v>0.5</v>
      </c>
      <c r="P17" s="2">
        <v>2</v>
      </c>
      <c r="Q17" s="2">
        <v>0</v>
      </c>
      <c r="R17" s="2">
        <v>2</v>
      </c>
      <c r="S17" s="154">
        <f>E17*F17*M17+SUM(N17:R17)</f>
        <v>28.4</v>
      </c>
      <c r="T17" s="167"/>
      <c r="U17" s="159" t="s">
        <v>344</v>
      </c>
      <c r="V17" s="159" t="s">
        <v>345</v>
      </c>
      <c r="W17" s="97">
        <v>2</v>
      </c>
      <c r="X17" s="97">
        <v>0</v>
      </c>
      <c r="Y17" s="97">
        <v>1</v>
      </c>
      <c r="Z17" s="97">
        <v>0.5</v>
      </c>
      <c r="AA17" s="97">
        <v>0.15</v>
      </c>
      <c r="AB17" s="97">
        <v>0.25</v>
      </c>
      <c r="AC17" s="97">
        <v>0</v>
      </c>
      <c r="AD17" s="97">
        <v>0.5</v>
      </c>
      <c r="AE17" s="165">
        <f t="shared" si="2"/>
        <v>2.4</v>
      </c>
      <c r="AF17" s="97">
        <v>2</v>
      </c>
      <c r="AG17" s="97">
        <v>0.5</v>
      </c>
      <c r="AH17" s="97">
        <v>1</v>
      </c>
      <c r="AI17" s="97">
        <v>0</v>
      </c>
      <c r="AJ17" s="97">
        <v>2</v>
      </c>
      <c r="AK17" s="165">
        <f t="shared" si="3"/>
        <v>5.5</v>
      </c>
    </row>
    <row r="18" spans="1:37" ht="84" x14ac:dyDescent="0.25">
      <c r="A18" s="7">
        <v>10</v>
      </c>
      <c r="B18" s="180" t="s">
        <v>346</v>
      </c>
      <c r="C18" s="180" t="s">
        <v>357</v>
      </c>
      <c r="D18" s="94" t="s">
        <v>347</v>
      </c>
      <c r="E18" s="95">
        <v>3</v>
      </c>
      <c r="F18" s="95">
        <v>2</v>
      </c>
      <c r="G18" s="95">
        <v>2</v>
      </c>
      <c r="H18" s="95">
        <v>0.15</v>
      </c>
      <c r="I18" s="95">
        <f t="shared" ref="I18:J18" si="7">I17</f>
        <v>0.15</v>
      </c>
      <c r="J18" s="95">
        <f t="shared" si="7"/>
        <v>0.5</v>
      </c>
      <c r="K18" s="95">
        <v>0.5</v>
      </c>
      <c r="L18" s="95">
        <f t="shared" ref="L18" si="8">L17</f>
        <v>0.5</v>
      </c>
      <c r="M18" s="153">
        <f t="shared" ref="M18" si="9">G18+H18+I18+J18+K18+L18</f>
        <v>3.8</v>
      </c>
      <c r="N18" s="2">
        <v>0.5</v>
      </c>
      <c r="O18" s="2">
        <f t="shared" ref="O18:P18" si="10">O17</f>
        <v>0.5</v>
      </c>
      <c r="P18" s="2">
        <f t="shared" si="10"/>
        <v>2</v>
      </c>
      <c r="Q18" s="2">
        <v>2</v>
      </c>
      <c r="R18" s="2">
        <f t="shared" ref="R18" si="11">R17</f>
        <v>2</v>
      </c>
      <c r="S18" s="154">
        <f t="shared" si="5"/>
        <v>29.799999999999997</v>
      </c>
      <c r="T18" s="159" t="s">
        <v>349</v>
      </c>
      <c r="U18" s="159" t="s">
        <v>348</v>
      </c>
      <c r="V18" s="159" t="s">
        <v>350</v>
      </c>
      <c r="W18" s="97">
        <v>3</v>
      </c>
      <c r="X18" s="97">
        <v>0</v>
      </c>
      <c r="Y18" s="97">
        <v>1</v>
      </c>
      <c r="Z18" s="97">
        <v>0.15</v>
      </c>
      <c r="AA18" s="97">
        <v>0.15</v>
      </c>
      <c r="AB18" s="97">
        <v>0.5</v>
      </c>
      <c r="AC18" s="97">
        <v>0.5</v>
      </c>
      <c r="AD18" s="97">
        <v>0.5</v>
      </c>
      <c r="AE18" s="165">
        <f t="shared" si="2"/>
        <v>2.8</v>
      </c>
      <c r="AF18" s="97">
        <v>0.5</v>
      </c>
      <c r="AG18" s="97">
        <v>0.5</v>
      </c>
      <c r="AH18" s="97">
        <v>1</v>
      </c>
      <c r="AI18" s="97">
        <v>2</v>
      </c>
      <c r="AJ18" s="97">
        <v>2</v>
      </c>
      <c r="AK18" s="165">
        <f t="shared" ref="AK18" si="12">W18*X18*AE18+SUM(AF18:AJ18)</f>
        <v>6</v>
      </c>
    </row>
    <row r="19" spans="1:37" ht="75" x14ac:dyDescent="0.25">
      <c r="A19" s="7">
        <v>11</v>
      </c>
      <c r="B19" s="94" t="s">
        <v>346</v>
      </c>
      <c r="C19" s="180" t="s">
        <v>351</v>
      </c>
      <c r="D19" s="94" t="s">
        <v>356</v>
      </c>
      <c r="E19" s="95">
        <v>3</v>
      </c>
      <c r="F19" s="95">
        <v>1</v>
      </c>
      <c r="G19" s="95">
        <v>2</v>
      </c>
      <c r="H19" s="95">
        <v>0.5</v>
      </c>
      <c r="I19" s="95">
        <v>0.15</v>
      </c>
      <c r="J19" s="95">
        <v>0.5</v>
      </c>
      <c r="K19" s="95">
        <v>0.5</v>
      </c>
      <c r="L19" s="95">
        <v>0.5</v>
      </c>
      <c r="M19" s="153">
        <f t="shared" ref="M19:M27" si="13">G19+H19+I19+J19+K19+L19</f>
        <v>4.1500000000000004</v>
      </c>
      <c r="N19" s="2">
        <v>2</v>
      </c>
      <c r="O19" s="2">
        <v>0.5</v>
      </c>
      <c r="P19" s="2">
        <v>2</v>
      </c>
      <c r="Q19" s="2">
        <v>2</v>
      </c>
      <c r="R19" s="2">
        <v>2</v>
      </c>
      <c r="S19" s="154">
        <f t="shared" ref="S19" si="14">E19*F19*M19+SUM(N19:R19)</f>
        <v>20.950000000000003</v>
      </c>
      <c r="T19" s="159"/>
      <c r="U19" s="159" t="s">
        <v>359</v>
      </c>
      <c r="V19" s="159" t="s">
        <v>358</v>
      </c>
      <c r="W19" s="97">
        <v>3</v>
      </c>
      <c r="X19" s="97">
        <v>0</v>
      </c>
      <c r="Y19" s="97">
        <v>0</v>
      </c>
      <c r="Z19" s="97">
        <v>0.5</v>
      </c>
      <c r="AA19" s="97">
        <v>0.15</v>
      </c>
      <c r="AB19" s="97">
        <v>0</v>
      </c>
      <c r="AC19" s="97">
        <v>0</v>
      </c>
      <c r="AD19" s="97">
        <v>0.5</v>
      </c>
      <c r="AE19" s="165">
        <f t="shared" si="2"/>
        <v>1.1499999999999999</v>
      </c>
      <c r="AF19" s="97">
        <v>2</v>
      </c>
      <c r="AG19" s="97">
        <v>0.5</v>
      </c>
      <c r="AH19" s="97">
        <v>0</v>
      </c>
      <c r="AI19" s="97">
        <v>0</v>
      </c>
      <c r="AJ19" s="97">
        <v>2</v>
      </c>
      <c r="AK19" s="165">
        <f t="shared" ref="AK19:AK26" si="15">W19*X19*AE19+SUM(AF19:AJ19)</f>
        <v>4.5</v>
      </c>
    </row>
    <row r="20" spans="1:37" ht="108" x14ac:dyDescent="0.25">
      <c r="A20" s="7">
        <v>12</v>
      </c>
      <c r="B20" s="94" t="s">
        <v>215</v>
      </c>
      <c r="C20" s="180" t="s">
        <v>351</v>
      </c>
      <c r="D20" s="94" t="s">
        <v>354</v>
      </c>
      <c r="E20" s="95">
        <v>2</v>
      </c>
      <c r="F20" s="95">
        <v>1</v>
      </c>
      <c r="G20" s="95">
        <v>2</v>
      </c>
      <c r="H20" s="95">
        <v>0.5</v>
      </c>
      <c r="I20" s="95">
        <v>0.15</v>
      </c>
      <c r="J20" s="95">
        <v>0.5</v>
      </c>
      <c r="K20" s="95">
        <v>0.5</v>
      </c>
      <c r="L20" s="95">
        <v>0.5</v>
      </c>
      <c r="M20" s="153">
        <f t="shared" si="13"/>
        <v>4.1500000000000004</v>
      </c>
      <c r="N20" s="2">
        <v>2</v>
      </c>
      <c r="O20" s="2">
        <v>0.5</v>
      </c>
      <c r="P20" s="2">
        <v>2</v>
      </c>
      <c r="Q20" s="2">
        <v>2</v>
      </c>
      <c r="R20" s="2">
        <v>2</v>
      </c>
      <c r="S20" s="154">
        <f t="shared" ref="S20:S22" si="16">E20*F20*M20+SUM(N20:R20)</f>
        <v>16.8</v>
      </c>
      <c r="T20" s="159"/>
      <c r="U20" s="159" t="s">
        <v>352</v>
      </c>
      <c r="V20" s="159"/>
      <c r="W20" s="97">
        <v>2</v>
      </c>
      <c r="X20" s="97">
        <v>0</v>
      </c>
      <c r="Y20" s="97">
        <v>0</v>
      </c>
      <c r="Z20" s="97">
        <v>0.5</v>
      </c>
      <c r="AA20" s="97">
        <v>0.15</v>
      </c>
      <c r="AB20" s="97">
        <v>0.15</v>
      </c>
      <c r="AC20" s="97">
        <v>0</v>
      </c>
      <c r="AD20" s="97">
        <v>0.5</v>
      </c>
      <c r="AE20" s="165">
        <f t="shared" si="2"/>
        <v>1.3</v>
      </c>
      <c r="AF20" s="97">
        <v>2</v>
      </c>
      <c r="AG20" s="97">
        <v>0.5</v>
      </c>
      <c r="AH20" s="97">
        <v>0.5</v>
      </c>
      <c r="AI20" s="97">
        <v>0</v>
      </c>
      <c r="AJ20" s="97">
        <v>2</v>
      </c>
      <c r="AK20" s="165">
        <f t="shared" si="15"/>
        <v>5</v>
      </c>
    </row>
    <row r="21" spans="1:37" ht="90" x14ac:dyDescent="0.25">
      <c r="A21" s="7">
        <v>13</v>
      </c>
      <c r="B21" s="94" t="s">
        <v>215</v>
      </c>
      <c r="C21" s="180" t="s">
        <v>353</v>
      </c>
      <c r="D21" s="94" t="s">
        <v>354</v>
      </c>
      <c r="E21" s="95">
        <v>2</v>
      </c>
      <c r="F21" s="95">
        <v>1</v>
      </c>
      <c r="G21" s="95">
        <v>1</v>
      </c>
      <c r="H21" s="95">
        <v>0.5</v>
      </c>
      <c r="I21" s="95">
        <v>0.15</v>
      </c>
      <c r="J21" s="95">
        <v>0.5</v>
      </c>
      <c r="K21" s="95">
        <v>0.5</v>
      </c>
      <c r="L21" s="95">
        <v>0.5</v>
      </c>
      <c r="M21" s="153">
        <f t="shared" si="13"/>
        <v>3.15</v>
      </c>
      <c r="N21" s="2">
        <v>2</v>
      </c>
      <c r="O21" s="2">
        <v>0.5</v>
      </c>
      <c r="P21" s="2">
        <v>2</v>
      </c>
      <c r="Q21" s="2">
        <v>2</v>
      </c>
      <c r="R21" s="2">
        <v>2</v>
      </c>
      <c r="S21" s="154">
        <f t="shared" si="16"/>
        <v>14.8</v>
      </c>
      <c r="T21" s="159"/>
      <c r="U21" s="159" t="s">
        <v>355</v>
      </c>
      <c r="V21" s="159"/>
      <c r="W21" s="97">
        <v>2</v>
      </c>
      <c r="X21" s="97">
        <v>0</v>
      </c>
      <c r="Y21" s="97">
        <v>0</v>
      </c>
      <c r="Z21" s="97">
        <v>0.5</v>
      </c>
      <c r="AA21" s="97">
        <v>0.15</v>
      </c>
      <c r="AB21" s="97">
        <v>0.15</v>
      </c>
      <c r="AC21" s="97">
        <v>0</v>
      </c>
      <c r="AD21" s="97">
        <v>0.5</v>
      </c>
      <c r="AE21" s="165">
        <f t="shared" si="2"/>
        <v>1.3</v>
      </c>
      <c r="AF21" s="97">
        <v>2</v>
      </c>
      <c r="AG21" s="97">
        <v>0.5</v>
      </c>
      <c r="AH21" s="97">
        <v>0.5</v>
      </c>
      <c r="AI21" s="97">
        <v>0</v>
      </c>
      <c r="AJ21" s="97">
        <v>2</v>
      </c>
      <c r="AK21" s="165">
        <f t="shared" si="15"/>
        <v>5</v>
      </c>
    </row>
    <row r="22" spans="1:37" ht="75" x14ac:dyDescent="0.25">
      <c r="A22" s="7">
        <v>14</v>
      </c>
      <c r="B22" s="94" t="s">
        <v>215</v>
      </c>
      <c r="C22" s="180" t="s">
        <v>353</v>
      </c>
      <c r="D22" s="94" t="s">
        <v>360</v>
      </c>
      <c r="E22" s="95">
        <v>2</v>
      </c>
      <c r="F22" s="95">
        <v>1</v>
      </c>
      <c r="G22" s="95">
        <v>1</v>
      </c>
      <c r="H22" s="95">
        <v>0.5</v>
      </c>
      <c r="I22" s="95">
        <v>0.15</v>
      </c>
      <c r="J22" s="95">
        <v>0.5</v>
      </c>
      <c r="K22" s="95">
        <v>0.5</v>
      </c>
      <c r="L22" s="95">
        <v>0.5</v>
      </c>
      <c r="M22" s="153">
        <f t="shared" si="13"/>
        <v>3.15</v>
      </c>
      <c r="N22" s="2">
        <v>2</v>
      </c>
      <c r="O22" s="2">
        <v>0.5</v>
      </c>
      <c r="P22" s="2">
        <v>2</v>
      </c>
      <c r="Q22" s="2">
        <v>2</v>
      </c>
      <c r="R22" s="2">
        <v>2</v>
      </c>
      <c r="S22" s="154">
        <f t="shared" si="16"/>
        <v>14.8</v>
      </c>
      <c r="T22" s="159"/>
      <c r="U22" s="159"/>
      <c r="V22" s="159" t="s">
        <v>358</v>
      </c>
      <c r="W22" s="97">
        <v>2</v>
      </c>
      <c r="X22" s="97">
        <v>0</v>
      </c>
      <c r="Y22" s="97">
        <v>0</v>
      </c>
      <c r="Z22" s="97">
        <v>0.5</v>
      </c>
      <c r="AA22" s="97">
        <v>0.15</v>
      </c>
      <c r="AB22" s="97">
        <v>0</v>
      </c>
      <c r="AC22" s="97">
        <v>0</v>
      </c>
      <c r="AD22" s="97">
        <v>0.5</v>
      </c>
      <c r="AE22" s="165">
        <f t="shared" si="2"/>
        <v>1.1499999999999999</v>
      </c>
      <c r="AF22" s="97">
        <v>2</v>
      </c>
      <c r="AG22" s="97">
        <v>0.5</v>
      </c>
      <c r="AH22" s="97">
        <v>0</v>
      </c>
      <c r="AI22" s="97">
        <v>0</v>
      </c>
      <c r="AJ22" s="97">
        <v>2</v>
      </c>
      <c r="AK22" s="165">
        <f t="shared" si="15"/>
        <v>4.5</v>
      </c>
    </row>
    <row r="23" spans="1:37" ht="84" x14ac:dyDescent="0.25">
      <c r="A23" s="7">
        <v>15</v>
      </c>
      <c r="B23" s="94" t="s">
        <v>215</v>
      </c>
      <c r="C23" s="180" t="s">
        <v>261</v>
      </c>
      <c r="D23" s="94" t="s">
        <v>361</v>
      </c>
      <c r="E23" s="95">
        <v>1</v>
      </c>
      <c r="F23" s="95">
        <v>2</v>
      </c>
      <c r="G23" s="95">
        <v>1</v>
      </c>
      <c r="H23" s="95">
        <v>0.5</v>
      </c>
      <c r="I23" s="95">
        <v>0.15</v>
      </c>
      <c r="J23" s="95">
        <v>0.5</v>
      </c>
      <c r="K23" s="95">
        <v>0.5</v>
      </c>
      <c r="L23" s="95">
        <v>0.5</v>
      </c>
      <c r="M23" s="153">
        <f t="shared" si="13"/>
        <v>3.15</v>
      </c>
      <c r="N23" s="2">
        <v>2</v>
      </c>
      <c r="O23" s="2">
        <v>0.5</v>
      </c>
      <c r="P23" s="2">
        <v>2</v>
      </c>
      <c r="Q23" s="2">
        <v>2</v>
      </c>
      <c r="R23" s="2">
        <v>2</v>
      </c>
      <c r="S23" s="154">
        <f t="shared" ref="S23" si="17">E23*F23*M23+SUM(N23:R23)</f>
        <v>14.8</v>
      </c>
      <c r="T23" s="159"/>
      <c r="U23" s="159" t="s">
        <v>362</v>
      </c>
      <c r="V23" s="159"/>
      <c r="W23" s="97">
        <v>2</v>
      </c>
      <c r="X23" s="97">
        <v>0</v>
      </c>
      <c r="Y23" s="97">
        <v>0</v>
      </c>
      <c r="Z23" s="97">
        <v>0.5</v>
      </c>
      <c r="AA23" s="97">
        <v>0.15</v>
      </c>
      <c r="AB23" s="97">
        <v>0.15</v>
      </c>
      <c r="AC23" s="97">
        <v>0</v>
      </c>
      <c r="AD23" s="97">
        <v>0.5</v>
      </c>
      <c r="AE23" s="165">
        <f t="shared" si="2"/>
        <v>1.3</v>
      </c>
      <c r="AF23" s="97">
        <v>2</v>
      </c>
      <c r="AG23" s="97">
        <v>0.5</v>
      </c>
      <c r="AH23" s="97">
        <v>0.5</v>
      </c>
      <c r="AI23" s="97">
        <v>0</v>
      </c>
      <c r="AJ23" s="97">
        <v>2</v>
      </c>
      <c r="AK23" s="165">
        <f t="shared" si="15"/>
        <v>5</v>
      </c>
    </row>
    <row r="24" spans="1:37" ht="60" x14ac:dyDescent="0.25">
      <c r="A24" s="7">
        <v>16</v>
      </c>
      <c r="B24" s="94" t="s">
        <v>215</v>
      </c>
      <c r="C24" s="94" t="s">
        <v>364</v>
      </c>
      <c r="D24" s="94" t="s">
        <v>363</v>
      </c>
      <c r="E24" s="155">
        <v>3</v>
      </c>
      <c r="F24" s="155">
        <v>1</v>
      </c>
      <c r="G24" s="155">
        <v>2</v>
      </c>
      <c r="H24" s="95">
        <v>0.25</v>
      </c>
      <c r="I24" s="95">
        <v>0.15</v>
      </c>
      <c r="J24" s="95">
        <v>0.25</v>
      </c>
      <c r="K24" s="95">
        <v>0.25</v>
      </c>
      <c r="L24" s="95">
        <v>0.5</v>
      </c>
      <c r="M24" s="156">
        <f t="shared" si="13"/>
        <v>3.4</v>
      </c>
      <c r="N24" s="2">
        <v>1</v>
      </c>
      <c r="O24" s="2">
        <v>0.5</v>
      </c>
      <c r="P24" s="2">
        <v>1</v>
      </c>
      <c r="Q24" s="2">
        <v>1</v>
      </c>
      <c r="R24" s="2">
        <v>2</v>
      </c>
      <c r="S24" s="154">
        <f>E24*F24*M24+SUM(N24:R24)</f>
        <v>15.7</v>
      </c>
      <c r="T24" s="96"/>
      <c r="U24" s="94" t="s">
        <v>367</v>
      </c>
      <c r="V24" s="94"/>
      <c r="W24" s="97">
        <v>1</v>
      </c>
      <c r="X24" s="97">
        <v>0</v>
      </c>
      <c r="Y24" s="97">
        <v>1</v>
      </c>
      <c r="Z24" s="97">
        <v>0.5</v>
      </c>
      <c r="AA24" s="97">
        <v>0.15</v>
      </c>
      <c r="AB24" s="97">
        <v>0.25</v>
      </c>
      <c r="AC24" s="97">
        <v>0</v>
      </c>
      <c r="AD24" s="97">
        <v>0.5</v>
      </c>
      <c r="AE24" s="165">
        <f t="shared" si="2"/>
        <v>2.4</v>
      </c>
      <c r="AF24" s="97">
        <v>2</v>
      </c>
      <c r="AG24" s="97">
        <v>0.5</v>
      </c>
      <c r="AH24" s="97">
        <v>1</v>
      </c>
      <c r="AI24" s="97">
        <v>0</v>
      </c>
      <c r="AJ24" s="97">
        <v>2</v>
      </c>
      <c r="AK24" s="165">
        <f t="shared" si="15"/>
        <v>5.5</v>
      </c>
    </row>
    <row r="25" spans="1:37" ht="90" x14ac:dyDescent="0.25">
      <c r="A25" s="7">
        <v>17</v>
      </c>
      <c r="B25" s="94" t="s">
        <v>215</v>
      </c>
      <c r="C25" s="94" t="s">
        <v>364</v>
      </c>
      <c r="D25" s="94" t="s">
        <v>365</v>
      </c>
      <c r="E25" s="155">
        <v>3</v>
      </c>
      <c r="F25" s="155">
        <v>1</v>
      </c>
      <c r="G25" s="155">
        <v>2</v>
      </c>
      <c r="H25" s="95">
        <v>0.25</v>
      </c>
      <c r="I25" s="95">
        <v>0.15</v>
      </c>
      <c r="J25" s="95">
        <v>0.25</v>
      </c>
      <c r="K25" s="95">
        <v>0.25</v>
      </c>
      <c r="L25" s="95">
        <v>0.5</v>
      </c>
      <c r="M25" s="156">
        <f t="shared" si="13"/>
        <v>3.4</v>
      </c>
      <c r="N25" s="2">
        <v>1</v>
      </c>
      <c r="O25" s="2">
        <v>0.5</v>
      </c>
      <c r="P25" s="2">
        <v>1</v>
      </c>
      <c r="Q25" s="2">
        <v>1</v>
      </c>
      <c r="R25" s="2">
        <v>2</v>
      </c>
      <c r="S25" s="154">
        <f>E25*F25*M25+SUM(N25:R25)</f>
        <v>15.7</v>
      </c>
      <c r="T25" s="96"/>
      <c r="U25" s="94" t="s">
        <v>366</v>
      </c>
      <c r="V25" s="94"/>
      <c r="W25" s="97">
        <v>1</v>
      </c>
      <c r="X25" s="97">
        <v>0</v>
      </c>
      <c r="Y25" s="97">
        <v>1</v>
      </c>
      <c r="Z25" s="97">
        <v>0.5</v>
      </c>
      <c r="AA25" s="97">
        <v>0.15</v>
      </c>
      <c r="AB25" s="97">
        <v>0.25</v>
      </c>
      <c r="AC25" s="97">
        <v>0</v>
      </c>
      <c r="AD25" s="97">
        <v>0.5</v>
      </c>
      <c r="AE25" s="165">
        <f t="shared" si="2"/>
        <v>2.4</v>
      </c>
      <c r="AF25" s="97">
        <v>2</v>
      </c>
      <c r="AG25" s="97">
        <v>0.5</v>
      </c>
      <c r="AH25" s="97">
        <v>1</v>
      </c>
      <c r="AI25" s="97">
        <v>0</v>
      </c>
      <c r="AJ25" s="97">
        <v>2</v>
      </c>
      <c r="AK25" s="165">
        <f t="shared" si="15"/>
        <v>5.5</v>
      </c>
    </row>
    <row r="26" spans="1:37" ht="36" x14ac:dyDescent="0.25">
      <c r="A26" s="7">
        <v>18</v>
      </c>
      <c r="B26" s="94" t="s">
        <v>215</v>
      </c>
      <c r="C26" s="94" t="s">
        <v>224</v>
      </c>
      <c r="D26" s="94" t="s">
        <v>216</v>
      </c>
      <c r="E26" s="95">
        <v>2</v>
      </c>
      <c r="F26" s="95">
        <v>2</v>
      </c>
      <c r="G26" s="95">
        <v>2</v>
      </c>
      <c r="H26" s="95">
        <v>0.25</v>
      </c>
      <c r="I26" s="95">
        <v>0.15</v>
      </c>
      <c r="J26" s="95">
        <v>0.25</v>
      </c>
      <c r="K26" s="95">
        <v>0.5</v>
      </c>
      <c r="L26" s="95">
        <v>0.5</v>
      </c>
      <c r="M26" s="156">
        <f t="shared" si="13"/>
        <v>3.65</v>
      </c>
      <c r="N26" s="2">
        <v>1</v>
      </c>
      <c r="O26" s="2">
        <v>0.5</v>
      </c>
      <c r="P26" s="2">
        <v>1</v>
      </c>
      <c r="Q26" s="2">
        <v>2</v>
      </c>
      <c r="R26" s="2">
        <v>2</v>
      </c>
      <c r="S26" s="154">
        <f>E26*F26*M26+SUM(N26:R26)</f>
        <v>21.1</v>
      </c>
      <c r="T26" s="159" t="s">
        <v>370</v>
      </c>
      <c r="U26" s="273" t="s">
        <v>372</v>
      </c>
      <c r="V26" s="159"/>
      <c r="W26" s="97">
        <v>2</v>
      </c>
      <c r="X26" s="97">
        <v>0</v>
      </c>
      <c r="Y26" s="97">
        <v>1</v>
      </c>
      <c r="Z26" s="97">
        <v>0.25</v>
      </c>
      <c r="AA26" s="97">
        <v>0.15</v>
      </c>
      <c r="AB26" s="97">
        <v>0.25</v>
      </c>
      <c r="AC26" s="97">
        <v>0.5</v>
      </c>
      <c r="AD26" s="97">
        <v>0.5</v>
      </c>
      <c r="AE26" s="165">
        <f t="shared" si="2"/>
        <v>2.65</v>
      </c>
      <c r="AF26" s="97">
        <v>2</v>
      </c>
      <c r="AG26" s="97">
        <v>0.5</v>
      </c>
      <c r="AH26" s="97">
        <v>1</v>
      </c>
      <c r="AI26" s="97">
        <v>1</v>
      </c>
      <c r="AJ26" s="97">
        <v>2</v>
      </c>
      <c r="AK26" s="165">
        <f t="shared" si="15"/>
        <v>6.5</v>
      </c>
    </row>
    <row r="27" spans="1:37" ht="45" x14ac:dyDescent="0.25">
      <c r="A27" s="7">
        <v>19</v>
      </c>
      <c r="B27" s="94" t="s">
        <v>215</v>
      </c>
      <c r="C27" s="94" t="s">
        <v>224</v>
      </c>
      <c r="D27" s="94" t="s">
        <v>217</v>
      </c>
      <c r="E27" s="95">
        <v>2</v>
      </c>
      <c r="F27" s="95">
        <v>1</v>
      </c>
      <c r="G27" s="95">
        <v>2</v>
      </c>
      <c r="H27" s="95">
        <v>0.25</v>
      </c>
      <c r="I27" s="95">
        <v>0.15</v>
      </c>
      <c r="J27" s="95">
        <v>0.25</v>
      </c>
      <c r="K27" s="95">
        <v>0.5</v>
      </c>
      <c r="L27" s="95">
        <v>0.5</v>
      </c>
      <c r="M27" s="156">
        <f t="shared" si="13"/>
        <v>3.65</v>
      </c>
      <c r="N27" s="2">
        <v>1</v>
      </c>
      <c r="O27" s="2">
        <v>0.5</v>
      </c>
      <c r="P27" s="2">
        <v>1</v>
      </c>
      <c r="Q27" s="2">
        <v>2</v>
      </c>
      <c r="R27" s="2">
        <v>2</v>
      </c>
      <c r="S27" s="154">
        <f t="shared" ref="S27:S30" si="18">E27*F27*M27+SUM(N27:R27)</f>
        <v>13.8</v>
      </c>
      <c r="T27" s="159" t="s">
        <v>371</v>
      </c>
      <c r="U27" s="274"/>
      <c r="V27" s="159"/>
      <c r="W27" s="97">
        <v>2</v>
      </c>
      <c r="X27" s="97">
        <v>0</v>
      </c>
      <c r="Y27" s="97">
        <v>1</v>
      </c>
      <c r="Z27" s="97">
        <v>0.25</v>
      </c>
      <c r="AA27" s="97">
        <v>0.15</v>
      </c>
      <c r="AB27" s="97">
        <v>0.25</v>
      </c>
      <c r="AC27" s="97">
        <v>0.5</v>
      </c>
      <c r="AD27" s="97">
        <v>0.5</v>
      </c>
      <c r="AE27" s="165">
        <f t="shared" ref="AE27:AE31" si="19">Y27+Z27+AA27+AB27+AC27+AD27</f>
        <v>2.65</v>
      </c>
      <c r="AF27" s="97">
        <v>2</v>
      </c>
      <c r="AG27" s="97">
        <v>0.5</v>
      </c>
      <c r="AH27" s="97">
        <v>1</v>
      </c>
      <c r="AI27" s="97">
        <v>1</v>
      </c>
      <c r="AJ27" s="97">
        <v>2</v>
      </c>
      <c r="AK27" s="165">
        <f t="shared" ref="AK27:AK31" si="20">W27*X27*AE27+SUM(AF27:AJ27)</f>
        <v>6.5</v>
      </c>
    </row>
    <row r="28" spans="1:37" ht="45" x14ac:dyDescent="0.25">
      <c r="A28" s="7">
        <v>20</v>
      </c>
      <c r="B28" s="94" t="s">
        <v>215</v>
      </c>
      <c r="C28" s="94" t="s">
        <v>224</v>
      </c>
      <c r="D28" s="94" t="s">
        <v>218</v>
      </c>
      <c r="E28" s="2">
        <v>2</v>
      </c>
      <c r="F28" s="2">
        <v>1</v>
      </c>
      <c r="G28" s="2">
        <v>2</v>
      </c>
      <c r="H28" s="95">
        <v>0.25</v>
      </c>
      <c r="I28" s="95">
        <v>0.15</v>
      </c>
      <c r="J28" s="95">
        <v>0.25</v>
      </c>
      <c r="K28" s="95">
        <v>0.5</v>
      </c>
      <c r="L28" s="95">
        <v>0.5</v>
      </c>
      <c r="M28" s="156">
        <f t="shared" ref="M28:M30" si="21">G28+H28+I28+J28+K28+L28</f>
        <v>3.65</v>
      </c>
      <c r="N28" s="2">
        <v>1</v>
      </c>
      <c r="O28" s="2">
        <v>0.5</v>
      </c>
      <c r="P28" s="2">
        <v>1</v>
      </c>
      <c r="Q28" s="2">
        <v>2</v>
      </c>
      <c r="R28" s="2">
        <v>2</v>
      </c>
      <c r="S28" s="154">
        <f t="shared" si="18"/>
        <v>13.8</v>
      </c>
      <c r="T28" s="159"/>
      <c r="U28" s="274"/>
      <c r="V28" s="159"/>
      <c r="W28" s="97">
        <v>2</v>
      </c>
      <c r="X28" s="97">
        <v>0</v>
      </c>
      <c r="Y28" s="97">
        <v>1</v>
      </c>
      <c r="Z28" s="97">
        <v>0.25</v>
      </c>
      <c r="AA28" s="97">
        <v>0.15</v>
      </c>
      <c r="AB28" s="97">
        <v>0.25</v>
      </c>
      <c r="AC28" s="97">
        <v>0.5</v>
      </c>
      <c r="AD28" s="97">
        <v>0.5</v>
      </c>
      <c r="AE28" s="165">
        <f t="shared" si="19"/>
        <v>2.65</v>
      </c>
      <c r="AF28" s="97">
        <v>2</v>
      </c>
      <c r="AG28" s="97">
        <v>0.5</v>
      </c>
      <c r="AH28" s="97">
        <v>1</v>
      </c>
      <c r="AI28" s="97">
        <v>1</v>
      </c>
      <c r="AJ28" s="97">
        <v>2</v>
      </c>
      <c r="AK28" s="165">
        <f t="shared" si="20"/>
        <v>6.5</v>
      </c>
    </row>
    <row r="29" spans="1:37" ht="45" x14ac:dyDescent="0.25">
      <c r="A29" s="7">
        <v>21</v>
      </c>
      <c r="B29" s="94" t="s">
        <v>215</v>
      </c>
      <c r="C29" s="94" t="s">
        <v>224</v>
      </c>
      <c r="D29" s="94" t="s">
        <v>369</v>
      </c>
      <c r="E29" s="2">
        <v>2</v>
      </c>
      <c r="F29" s="2">
        <v>1</v>
      </c>
      <c r="G29" s="2">
        <v>2</v>
      </c>
      <c r="H29" s="95">
        <v>0.25</v>
      </c>
      <c r="I29" s="95">
        <v>0.15</v>
      </c>
      <c r="J29" s="95">
        <v>0.25</v>
      </c>
      <c r="K29" s="95">
        <v>0.5</v>
      </c>
      <c r="L29" s="95">
        <v>0.5</v>
      </c>
      <c r="M29" s="156">
        <f t="shared" si="21"/>
        <v>3.65</v>
      </c>
      <c r="N29" s="2">
        <v>1</v>
      </c>
      <c r="O29" s="2">
        <v>0.5</v>
      </c>
      <c r="P29" s="2">
        <v>1</v>
      </c>
      <c r="Q29" s="2">
        <v>2</v>
      </c>
      <c r="R29" s="2">
        <v>2</v>
      </c>
      <c r="S29" s="154">
        <f t="shared" si="18"/>
        <v>13.8</v>
      </c>
      <c r="T29" s="159"/>
      <c r="U29" s="274"/>
      <c r="V29" s="159"/>
      <c r="W29" s="97">
        <v>2</v>
      </c>
      <c r="X29" s="97">
        <v>0</v>
      </c>
      <c r="Y29" s="97">
        <v>1</v>
      </c>
      <c r="Z29" s="97">
        <v>0.25</v>
      </c>
      <c r="AA29" s="97">
        <v>0.15</v>
      </c>
      <c r="AB29" s="97">
        <v>0.25</v>
      </c>
      <c r="AC29" s="97">
        <v>0.5</v>
      </c>
      <c r="AD29" s="97">
        <v>0.5</v>
      </c>
      <c r="AE29" s="165">
        <f t="shared" si="19"/>
        <v>2.65</v>
      </c>
      <c r="AF29" s="97">
        <v>2</v>
      </c>
      <c r="AG29" s="97">
        <v>0.5</v>
      </c>
      <c r="AH29" s="97">
        <v>1</v>
      </c>
      <c r="AI29" s="97">
        <v>1</v>
      </c>
      <c r="AJ29" s="97">
        <v>2</v>
      </c>
      <c r="AK29" s="165">
        <f t="shared" si="20"/>
        <v>6.5</v>
      </c>
    </row>
    <row r="30" spans="1:37" ht="30" x14ac:dyDescent="0.25">
      <c r="A30" s="7">
        <v>22</v>
      </c>
      <c r="B30" s="94" t="s">
        <v>215</v>
      </c>
      <c r="C30" s="94" t="s">
        <v>224</v>
      </c>
      <c r="D30" s="94" t="s">
        <v>368</v>
      </c>
      <c r="E30" s="2">
        <v>2</v>
      </c>
      <c r="F30" s="2">
        <v>2</v>
      </c>
      <c r="G30" s="2">
        <v>2</v>
      </c>
      <c r="H30" s="95">
        <v>0.25</v>
      </c>
      <c r="I30" s="95">
        <v>0.15</v>
      </c>
      <c r="J30" s="95">
        <v>0.25</v>
      </c>
      <c r="K30" s="95">
        <v>0.5</v>
      </c>
      <c r="L30" s="95">
        <v>0.5</v>
      </c>
      <c r="M30" s="156">
        <f t="shared" si="21"/>
        <v>3.65</v>
      </c>
      <c r="N30" s="2">
        <v>1</v>
      </c>
      <c r="O30" s="2">
        <v>0.5</v>
      </c>
      <c r="P30" s="2">
        <v>1</v>
      </c>
      <c r="Q30" s="2">
        <v>2</v>
      </c>
      <c r="R30" s="2">
        <v>2</v>
      </c>
      <c r="S30" s="154">
        <f t="shared" si="18"/>
        <v>21.1</v>
      </c>
      <c r="T30" s="159"/>
      <c r="U30" s="275"/>
      <c r="V30" s="159"/>
      <c r="W30" s="97">
        <v>2</v>
      </c>
      <c r="X30" s="97">
        <v>0</v>
      </c>
      <c r="Y30" s="97">
        <v>1</v>
      </c>
      <c r="Z30" s="97">
        <v>0.25</v>
      </c>
      <c r="AA30" s="97">
        <v>0.15</v>
      </c>
      <c r="AB30" s="97">
        <v>0.25</v>
      </c>
      <c r="AC30" s="97">
        <v>0.5</v>
      </c>
      <c r="AD30" s="97">
        <v>0.5</v>
      </c>
      <c r="AE30" s="165">
        <f t="shared" si="19"/>
        <v>2.65</v>
      </c>
      <c r="AF30" s="97">
        <v>2</v>
      </c>
      <c r="AG30" s="97">
        <v>0.5</v>
      </c>
      <c r="AH30" s="97">
        <v>1</v>
      </c>
      <c r="AI30" s="97">
        <v>1</v>
      </c>
      <c r="AJ30" s="97">
        <v>2</v>
      </c>
      <c r="AK30" s="165">
        <f t="shared" si="20"/>
        <v>6.5</v>
      </c>
    </row>
    <row r="31" spans="1:37" ht="48" x14ac:dyDescent="0.25">
      <c r="A31" s="7">
        <v>23</v>
      </c>
      <c r="B31" s="94" t="s">
        <v>222</v>
      </c>
      <c r="C31" s="94" t="s">
        <v>265</v>
      </c>
      <c r="D31" s="94" t="s">
        <v>373</v>
      </c>
      <c r="E31" s="95">
        <v>1</v>
      </c>
      <c r="F31" s="95">
        <v>1</v>
      </c>
      <c r="G31" s="95">
        <v>2</v>
      </c>
      <c r="H31" s="95">
        <v>0.5</v>
      </c>
      <c r="I31" s="95">
        <v>0.15</v>
      </c>
      <c r="J31" s="95">
        <v>0.5</v>
      </c>
      <c r="K31" s="95">
        <v>0.5</v>
      </c>
      <c r="L31" s="95">
        <v>0.25</v>
      </c>
      <c r="M31" s="153">
        <f>G31+H31+I31+J31+K31+L31</f>
        <v>3.9</v>
      </c>
      <c r="N31" s="2">
        <v>2</v>
      </c>
      <c r="O31" s="2">
        <v>0.5</v>
      </c>
      <c r="P31" s="2">
        <v>2</v>
      </c>
      <c r="Q31" s="2">
        <v>2</v>
      </c>
      <c r="R31" s="2">
        <v>1</v>
      </c>
      <c r="S31" s="154">
        <f t="shared" ref="S31" si="22">E31*F31*M31+SUM(N31:R31)</f>
        <v>11.4</v>
      </c>
      <c r="T31" s="159"/>
      <c r="U31" s="159" t="s">
        <v>375</v>
      </c>
      <c r="V31" s="159" t="s">
        <v>374</v>
      </c>
      <c r="W31" s="97">
        <v>2</v>
      </c>
      <c r="X31" s="97">
        <v>0</v>
      </c>
      <c r="Y31" s="97">
        <v>1</v>
      </c>
      <c r="Z31" s="97">
        <v>0.25</v>
      </c>
      <c r="AA31" s="97">
        <v>0.15</v>
      </c>
      <c r="AB31" s="97">
        <v>0.25</v>
      </c>
      <c r="AC31" s="97">
        <v>0.5</v>
      </c>
      <c r="AD31" s="97">
        <v>0.5</v>
      </c>
      <c r="AE31" s="165">
        <f t="shared" si="19"/>
        <v>2.65</v>
      </c>
      <c r="AF31" s="97">
        <v>2</v>
      </c>
      <c r="AG31" s="97">
        <v>0.5</v>
      </c>
      <c r="AH31" s="97">
        <v>1</v>
      </c>
      <c r="AI31" s="97">
        <v>1</v>
      </c>
      <c r="AJ31" s="97">
        <v>2</v>
      </c>
      <c r="AK31" s="165">
        <f t="shared" si="20"/>
        <v>6.5</v>
      </c>
    </row>
    <row r="32" spans="1:37" ht="60" x14ac:dyDescent="0.25">
      <c r="A32" s="7">
        <v>24</v>
      </c>
      <c r="B32" s="94" t="s">
        <v>215</v>
      </c>
      <c r="C32" s="180" t="s">
        <v>377</v>
      </c>
      <c r="D32" s="94" t="s">
        <v>380</v>
      </c>
      <c r="E32" s="2">
        <v>3</v>
      </c>
      <c r="F32" s="2">
        <v>1</v>
      </c>
      <c r="G32" s="2">
        <v>1</v>
      </c>
      <c r="H32" s="95">
        <v>0.5</v>
      </c>
      <c r="I32" s="95">
        <v>0.15</v>
      </c>
      <c r="J32" s="95">
        <v>0.5</v>
      </c>
      <c r="K32" s="95">
        <v>0.5</v>
      </c>
      <c r="L32" s="95">
        <v>0.5</v>
      </c>
      <c r="M32" s="153">
        <f>G32+H32+I32+J32+K32+L32</f>
        <v>3.15</v>
      </c>
      <c r="N32" s="2">
        <v>2</v>
      </c>
      <c r="O32" s="2">
        <v>0.5</v>
      </c>
      <c r="P32" s="2">
        <v>2</v>
      </c>
      <c r="Q32" s="2">
        <v>2</v>
      </c>
      <c r="R32" s="2">
        <v>2</v>
      </c>
      <c r="S32" s="154">
        <f t="shared" ref="S32" si="23">E32*F32*M32+SUM(N32:R32)</f>
        <v>17.95</v>
      </c>
      <c r="T32" s="159"/>
      <c r="U32" s="159" t="s">
        <v>379</v>
      </c>
      <c r="V32" s="159"/>
      <c r="W32" s="97">
        <v>3</v>
      </c>
      <c r="X32" s="97">
        <v>0</v>
      </c>
      <c r="Y32" s="97">
        <v>0</v>
      </c>
      <c r="Z32" s="97">
        <v>0.25</v>
      </c>
      <c r="AA32" s="97">
        <v>0.15</v>
      </c>
      <c r="AB32" s="97">
        <v>0.25</v>
      </c>
      <c r="AC32" s="97">
        <v>0.5</v>
      </c>
      <c r="AD32" s="97">
        <v>0.5</v>
      </c>
      <c r="AE32" s="165">
        <f t="shared" ref="AE32" si="24">Y32+Z32+AA32+AB32+AC32+AD32</f>
        <v>1.65</v>
      </c>
      <c r="AF32" s="97">
        <v>2</v>
      </c>
      <c r="AG32" s="97">
        <v>0.5</v>
      </c>
      <c r="AH32" s="97">
        <v>1</v>
      </c>
      <c r="AI32" s="97">
        <v>1</v>
      </c>
      <c r="AJ32" s="97">
        <v>2</v>
      </c>
      <c r="AK32" s="165">
        <f t="shared" ref="AK32" si="25">W32*X32*AE32+SUM(AF32:AJ32)</f>
        <v>6.5</v>
      </c>
    </row>
    <row r="33" spans="1:37" ht="60" x14ac:dyDescent="0.25">
      <c r="A33" s="7">
        <v>25</v>
      </c>
      <c r="B33" s="94" t="s">
        <v>215</v>
      </c>
      <c r="C33" s="180" t="s">
        <v>377</v>
      </c>
      <c r="D33" s="94" t="s">
        <v>376</v>
      </c>
      <c r="E33" s="2">
        <v>3</v>
      </c>
      <c r="F33" s="2">
        <v>1</v>
      </c>
      <c r="G33" s="2">
        <v>1</v>
      </c>
      <c r="H33" s="95">
        <v>0.5</v>
      </c>
      <c r="I33" s="95">
        <v>0.15</v>
      </c>
      <c r="J33" s="95">
        <v>0.5</v>
      </c>
      <c r="K33" s="95">
        <v>0.5</v>
      </c>
      <c r="L33" s="95">
        <v>0.5</v>
      </c>
      <c r="M33" s="153">
        <f>G33+H33+I33+J33+K33+L33</f>
        <v>3.15</v>
      </c>
      <c r="N33" s="2">
        <v>2</v>
      </c>
      <c r="O33" s="2">
        <v>0.5</v>
      </c>
      <c r="P33" s="2">
        <v>2</v>
      </c>
      <c r="Q33" s="2">
        <v>2</v>
      </c>
      <c r="R33" s="2">
        <v>2</v>
      </c>
      <c r="S33" s="154">
        <f t="shared" ref="S33" si="26">E33*F33*M33+SUM(N33:R33)</f>
        <v>17.95</v>
      </c>
      <c r="T33" s="159"/>
      <c r="U33" s="159" t="s">
        <v>378</v>
      </c>
      <c r="V33" s="159"/>
      <c r="W33" s="97">
        <v>3</v>
      </c>
      <c r="X33" s="97">
        <v>0</v>
      </c>
      <c r="Y33" s="97">
        <v>0</v>
      </c>
      <c r="Z33" s="97">
        <v>0.25</v>
      </c>
      <c r="AA33" s="97">
        <v>0.15</v>
      </c>
      <c r="AB33" s="97">
        <v>0.25</v>
      </c>
      <c r="AC33" s="97">
        <v>0.5</v>
      </c>
      <c r="AD33" s="97">
        <v>0.5</v>
      </c>
      <c r="AE33" s="165">
        <f t="shared" ref="AE33" si="27">Y33+Z33+AA33+AB33+AC33+AD33</f>
        <v>1.65</v>
      </c>
      <c r="AF33" s="97">
        <v>2</v>
      </c>
      <c r="AG33" s="97">
        <v>0.5</v>
      </c>
      <c r="AH33" s="97">
        <v>1</v>
      </c>
      <c r="AI33" s="97">
        <v>1</v>
      </c>
      <c r="AJ33" s="97">
        <v>2</v>
      </c>
      <c r="AK33" s="165">
        <f t="shared" ref="AK33" si="28">W33*X33*AE33+SUM(AF33:AJ33)</f>
        <v>6.5</v>
      </c>
    </row>
    <row r="34" spans="1:37" ht="108" x14ac:dyDescent="0.25">
      <c r="A34" s="7">
        <v>26</v>
      </c>
      <c r="B34" s="94" t="s">
        <v>215</v>
      </c>
      <c r="C34" s="94" t="s">
        <v>381</v>
      </c>
      <c r="D34" s="94" t="s">
        <v>382</v>
      </c>
      <c r="E34" s="2">
        <v>3</v>
      </c>
      <c r="F34" s="2">
        <v>1</v>
      </c>
      <c r="G34" s="2">
        <v>1</v>
      </c>
      <c r="H34" s="95">
        <v>0.15</v>
      </c>
      <c r="I34" s="95">
        <v>0.15</v>
      </c>
      <c r="J34" s="95">
        <v>0.5</v>
      </c>
      <c r="K34" s="95">
        <v>0</v>
      </c>
      <c r="L34" s="95">
        <v>0.5</v>
      </c>
      <c r="M34" s="153">
        <f>G34+H34+I34+J34+K34+L34</f>
        <v>2.2999999999999998</v>
      </c>
      <c r="N34" s="2">
        <v>0.5</v>
      </c>
      <c r="O34" s="2">
        <v>0.5</v>
      </c>
      <c r="P34" s="2">
        <v>2</v>
      </c>
      <c r="Q34" s="2">
        <v>0</v>
      </c>
      <c r="R34" s="2">
        <v>2</v>
      </c>
      <c r="S34" s="154">
        <f t="shared" ref="S34" si="29">E34*F34*M34+SUM(N34:R34)</f>
        <v>11.899999999999999</v>
      </c>
      <c r="T34" s="159"/>
      <c r="U34" s="159" t="s">
        <v>385</v>
      </c>
      <c r="V34" s="159"/>
      <c r="W34" s="97">
        <v>3</v>
      </c>
      <c r="X34" s="97">
        <v>0</v>
      </c>
      <c r="Y34" s="97">
        <v>0</v>
      </c>
      <c r="Z34" s="97">
        <v>0.25</v>
      </c>
      <c r="AA34" s="97">
        <v>0.15</v>
      </c>
      <c r="AB34" s="97">
        <v>0.25</v>
      </c>
      <c r="AC34" s="97">
        <v>0</v>
      </c>
      <c r="AD34" s="97">
        <v>0.5</v>
      </c>
      <c r="AE34" s="165">
        <f t="shared" ref="AE34" si="30">Y34+Z34+AA34+AB34+AC34+AD34</f>
        <v>1.1499999999999999</v>
      </c>
      <c r="AF34" s="97">
        <v>2</v>
      </c>
      <c r="AG34" s="97">
        <v>0.5</v>
      </c>
      <c r="AH34" s="97">
        <v>1</v>
      </c>
      <c r="AI34" s="97">
        <v>0</v>
      </c>
      <c r="AJ34" s="97">
        <v>2</v>
      </c>
      <c r="AK34" s="165">
        <f t="shared" ref="AK34" si="31">W34*X34*AE34+SUM(AF34:AJ34)</f>
        <v>5.5</v>
      </c>
    </row>
    <row r="35" spans="1:37" ht="108" x14ac:dyDescent="0.25">
      <c r="A35" s="7">
        <v>27</v>
      </c>
      <c r="B35" s="94" t="s">
        <v>215</v>
      </c>
      <c r="C35" s="94" t="s">
        <v>384</v>
      </c>
      <c r="D35" s="94" t="s">
        <v>383</v>
      </c>
      <c r="E35" s="2">
        <v>3</v>
      </c>
      <c r="F35" s="2">
        <v>1</v>
      </c>
      <c r="G35" s="2">
        <v>2</v>
      </c>
      <c r="H35" s="95">
        <v>0.15</v>
      </c>
      <c r="I35" s="95">
        <v>0.15</v>
      </c>
      <c r="J35" s="95">
        <v>0.5</v>
      </c>
      <c r="K35" s="95">
        <v>0.5</v>
      </c>
      <c r="L35" s="95">
        <v>0.5</v>
      </c>
      <c r="M35" s="153">
        <f>G35+H35+I35+J35+K35+L35</f>
        <v>3.8</v>
      </c>
      <c r="N35" s="2">
        <v>0.5</v>
      </c>
      <c r="O35" s="2">
        <v>0.5</v>
      </c>
      <c r="P35" s="2">
        <v>2</v>
      </c>
      <c r="Q35" s="2">
        <v>2</v>
      </c>
      <c r="R35" s="2">
        <v>2</v>
      </c>
      <c r="S35" s="154">
        <f t="shared" ref="S35" si="32">E35*F35*M35+SUM(N35:R35)</f>
        <v>18.399999999999999</v>
      </c>
      <c r="T35" s="159" t="s">
        <v>389</v>
      </c>
      <c r="U35" s="159" t="s">
        <v>385</v>
      </c>
      <c r="V35" s="159"/>
      <c r="W35" s="97">
        <v>3</v>
      </c>
      <c r="X35" s="97">
        <v>0</v>
      </c>
      <c r="Y35" s="97">
        <v>0</v>
      </c>
      <c r="Z35" s="97">
        <v>0.25</v>
      </c>
      <c r="AA35" s="97">
        <v>0.15</v>
      </c>
      <c r="AB35" s="97">
        <v>0.25</v>
      </c>
      <c r="AC35" s="97">
        <v>0.5</v>
      </c>
      <c r="AD35" s="97">
        <v>0.5</v>
      </c>
      <c r="AE35" s="165">
        <f t="shared" ref="AE35" si="33">Y35+Z35+AA35+AB35+AC35+AD35</f>
        <v>1.65</v>
      </c>
      <c r="AF35" s="97">
        <v>2</v>
      </c>
      <c r="AG35" s="97">
        <v>0.5</v>
      </c>
      <c r="AH35" s="97">
        <v>1</v>
      </c>
      <c r="AI35" s="97">
        <v>2</v>
      </c>
      <c r="AJ35" s="97">
        <v>2</v>
      </c>
      <c r="AK35" s="165">
        <f t="shared" ref="AK35" si="34">W35*X35*AE35+SUM(AF35:AJ35)</f>
        <v>7.5</v>
      </c>
    </row>
    <row r="36" spans="1:37" ht="75" x14ac:dyDescent="0.25">
      <c r="A36" s="7">
        <v>28</v>
      </c>
      <c r="B36" s="94" t="s">
        <v>215</v>
      </c>
      <c r="C36" s="94" t="s">
        <v>384</v>
      </c>
      <c r="D36" s="94" t="s">
        <v>386</v>
      </c>
      <c r="E36" s="2">
        <v>3</v>
      </c>
      <c r="F36" s="2">
        <v>1</v>
      </c>
      <c r="G36" s="2">
        <v>2</v>
      </c>
      <c r="H36" s="95">
        <v>0.15</v>
      </c>
      <c r="I36" s="95">
        <v>0.15</v>
      </c>
      <c r="J36" s="95">
        <v>0.5</v>
      </c>
      <c r="K36" s="95">
        <v>0.5</v>
      </c>
      <c r="L36" s="95">
        <v>0.5</v>
      </c>
      <c r="M36" s="153">
        <f t="shared" ref="M36:M37" si="35">G36+H36+I36+J36+K36+L36</f>
        <v>3.8</v>
      </c>
      <c r="N36" s="2">
        <v>0.5</v>
      </c>
      <c r="O36" s="2">
        <v>0.5</v>
      </c>
      <c r="P36" s="2">
        <v>2</v>
      </c>
      <c r="Q36" s="2">
        <v>2</v>
      </c>
      <c r="R36" s="2">
        <v>2</v>
      </c>
      <c r="S36" s="154">
        <f t="shared" ref="S36:S37" si="36">E36*F36*M36+SUM(N36:R36)</f>
        <v>18.399999999999999</v>
      </c>
      <c r="T36" s="159"/>
      <c r="U36" s="159"/>
      <c r="V36" s="159" t="s">
        <v>387</v>
      </c>
      <c r="W36" s="97">
        <v>3</v>
      </c>
      <c r="X36" s="97">
        <v>0</v>
      </c>
      <c r="Y36" s="97">
        <v>0</v>
      </c>
      <c r="Z36" s="97">
        <v>0.25</v>
      </c>
      <c r="AA36" s="97">
        <v>0.15</v>
      </c>
      <c r="AB36" s="97">
        <v>0.25</v>
      </c>
      <c r="AC36" s="97">
        <v>0.5</v>
      </c>
      <c r="AD36" s="97">
        <v>0.5</v>
      </c>
      <c r="AE36" s="165">
        <f t="shared" ref="AE36:AE37" si="37">Y36+Z36+AA36+AB36+AC36+AD36</f>
        <v>1.65</v>
      </c>
      <c r="AF36" s="97">
        <v>2</v>
      </c>
      <c r="AG36" s="97">
        <v>0.5</v>
      </c>
      <c r="AH36" s="97">
        <v>1</v>
      </c>
      <c r="AI36" s="97">
        <v>2</v>
      </c>
      <c r="AJ36" s="97">
        <v>2</v>
      </c>
      <c r="AK36" s="165">
        <f t="shared" ref="AK36:AK37" si="38">W36*X36*AE36+SUM(AF36:AJ36)</f>
        <v>7.5</v>
      </c>
    </row>
    <row r="37" spans="1:37" ht="75" x14ac:dyDescent="0.25">
      <c r="A37" s="7">
        <v>29</v>
      </c>
      <c r="B37" s="94" t="s">
        <v>215</v>
      </c>
      <c r="C37" s="94" t="s">
        <v>384</v>
      </c>
      <c r="D37" s="94" t="s">
        <v>424</v>
      </c>
      <c r="E37" s="2">
        <v>3</v>
      </c>
      <c r="F37" s="2">
        <v>1</v>
      </c>
      <c r="G37" s="2">
        <v>1</v>
      </c>
      <c r="H37" s="95">
        <v>0.15</v>
      </c>
      <c r="I37" s="95">
        <v>0.15</v>
      </c>
      <c r="J37" s="95">
        <v>0.5</v>
      </c>
      <c r="K37" s="95">
        <v>0.5</v>
      </c>
      <c r="L37" s="95">
        <v>0.5</v>
      </c>
      <c r="M37" s="153">
        <f t="shared" si="35"/>
        <v>2.8</v>
      </c>
      <c r="N37" s="2">
        <v>0.5</v>
      </c>
      <c r="O37" s="2">
        <v>0.5</v>
      </c>
      <c r="P37" s="2">
        <v>2</v>
      </c>
      <c r="Q37" s="2">
        <v>2</v>
      </c>
      <c r="R37" s="2">
        <v>2</v>
      </c>
      <c r="S37" s="154">
        <f t="shared" si="36"/>
        <v>15.399999999999999</v>
      </c>
      <c r="T37" s="159"/>
      <c r="U37" s="159"/>
      <c r="V37" s="159" t="s">
        <v>388</v>
      </c>
      <c r="W37" s="97">
        <v>3</v>
      </c>
      <c r="X37" s="97">
        <v>0</v>
      </c>
      <c r="Y37" s="97">
        <v>0</v>
      </c>
      <c r="Z37" s="97">
        <v>0.25</v>
      </c>
      <c r="AA37" s="97">
        <v>0.15</v>
      </c>
      <c r="AB37" s="97">
        <v>0.25</v>
      </c>
      <c r="AC37" s="97">
        <v>0.5</v>
      </c>
      <c r="AD37" s="97">
        <v>0.5</v>
      </c>
      <c r="AE37" s="165">
        <f t="shared" si="37"/>
        <v>1.65</v>
      </c>
      <c r="AF37" s="97">
        <v>2</v>
      </c>
      <c r="AG37" s="97">
        <v>0.5</v>
      </c>
      <c r="AH37" s="97">
        <v>1</v>
      </c>
      <c r="AI37" s="97">
        <v>2</v>
      </c>
      <c r="AJ37" s="97">
        <v>2</v>
      </c>
      <c r="AK37" s="165">
        <f t="shared" si="38"/>
        <v>7.5</v>
      </c>
    </row>
    <row r="38" spans="1:37" ht="60" x14ac:dyDescent="0.25">
      <c r="A38" s="7">
        <v>30</v>
      </c>
      <c r="B38" s="94" t="s">
        <v>215</v>
      </c>
      <c r="C38" s="94" t="s">
        <v>390</v>
      </c>
      <c r="D38" s="94" t="s">
        <v>391</v>
      </c>
      <c r="E38" s="2">
        <v>3</v>
      </c>
      <c r="F38" s="2">
        <v>1</v>
      </c>
      <c r="G38" s="2">
        <v>1</v>
      </c>
      <c r="H38" s="95">
        <v>0.15</v>
      </c>
      <c r="I38" s="95">
        <v>0.15</v>
      </c>
      <c r="J38" s="95">
        <v>0.5</v>
      </c>
      <c r="K38" s="95">
        <v>0.5</v>
      </c>
      <c r="L38" s="95">
        <v>0.5</v>
      </c>
      <c r="M38" s="153">
        <f t="shared" ref="M38:M40" si="39">G38+H38+I38+J38+K38+L38</f>
        <v>2.8</v>
      </c>
      <c r="N38" s="2">
        <v>0.5</v>
      </c>
      <c r="O38" s="2">
        <v>0.5</v>
      </c>
      <c r="P38" s="2">
        <v>2</v>
      </c>
      <c r="Q38" s="2">
        <v>2</v>
      </c>
      <c r="R38" s="2">
        <v>2</v>
      </c>
      <c r="S38" s="154">
        <f t="shared" ref="S38:S41" si="40">E38*F38*M38+SUM(N38:R38)</f>
        <v>15.399999999999999</v>
      </c>
      <c r="T38" s="159"/>
      <c r="U38" s="159" t="s">
        <v>393</v>
      </c>
      <c r="V38" s="159"/>
      <c r="W38" s="97">
        <v>3</v>
      </c>
      <c r="X38" s="97">
        <v>0</v>
      </c>
      <c r="Y38" s="97">
        <v>0</v>
      </c>
      <c r="Z38" s="97">
        <v>0.25</v>
      </c>
      <c r="AA38" s="97">
        <v>0.15</v>
      </c>
      <c r="AB38" s="97">
        <v>0.25</v>
      </c>
      <c r="AC38" s="97">
        <v>0.5</v>
      </c>
      <c r="AD38" s="97">
        <v>0.5</v>
      </c>
      <c r="AE38" s="165">
        <f t="shared" ref="AE38:AE39" si="41">Y38+Z38+AA38+AB38+AC38+AD38</f>
        <v>1.65</v>
      </c>
      <c r="AF38" s="97">
        <v>2</v>
      </c>
      <c r="AG38" s="97">
        <v>0.5</v>
      </c>
      <c r="AH38" s="97">
        <v>1</v>
      </c>
      <c r="AI38" s="97">
        <v>2</v>
      </c>
      <c r="AJ38" s="97">
        <v>2</v>
      </c>
      <c r="AK38" s="165">
        <f t="shared" ref="AK38:AK39" si="42">W38*X38*AE38+SUM(AF38:AJ38)</f>
        <v>7.5</v>
      </c>
    </row>
    <row r="39" spans="1:37" ht="60" x14ac:dyDescent="0.25">
      <c r="A39" s="7">
        <v>31</v>
      </c>
      <c r="B39" s="94" t="s">
        <v>215</v>
      </c>
      <c r="C39" s="94" t="s">
        <v>390</v>
      </c>
      <c r="D39" s="94" t="s">
        <v>392</v>
      </c>
      <c r="E39" s="2">
        <v>3</v>
      </c>
      <c r="F39" s="2">
        <v>1</v>
      </c>
      <c r="G39" s="2">
        <v>2</v>
      </c>
      <c r="H39" s="95">
        <v>0.15</v>
      </c>
      <c r="I39" s="95">
        <v>0.15</v>
      </c>
      <c r="J39" s="95">
        <v>0.5</v>
      </c>
      <c r="K39" s="95">
        <v>0.5</v>
      </c>
      <c r="L39" s="95">
        <v>0.5</v>
      </c>
      <c r="M39" s="153">
        <f t="shared" si="39"/>
        <v>3.8</v>
      </c>
      <c r="N39" s="2">
        <v>0.5</v>
      </c>
      <c r="O39" s="2">
        <v>0.5</v>
      </c>
      <c r="P39" s="2">
        <v>2</v>
      </c>
      <c r="Q39" s="2">
        <v>2</v>
      </c>
      <c r="R39" s="2">
        <v>2</v>
      </c>
      <c r="S39" s="154">
        <f t="shared" si="40"/>
        <v>18.399999999999999</v>
      </c>
      <c r="T39" s="159"/>
      <c r="U39" s="159" t="s">
        <v>394</v>
      </c>
      <c r="V39" s="159"/>
      <c r="W39" s="97">
        <v>3</v>
      </c>
      <c r="X39" s="97">
        <v>0</v>
      </c>
      <c r="Y39" s="97">
        <v>0</v>
      </c>
      <c r="Z39" s="97">
        <v>0.25</v>
      </c>
      <c r="AA39" s="97">
        <v>0.15</v>
      </c>
      <c r="AB39" s="97">
        <v>0.25</v>
      </c>
      <c r="AC39" s="97">
        <v>0.5</v>
      </c>
      <c r="AD39" s="97">
        <v>0.5</v>
      </c>
      <c r="AE39" s="165">
        <f t="shared" si="41"/>
        <v>1.65</v>
      </c>
      <c r="AF39" s="97">
        <v>2</v>
      </c>
      <c r="AG39" s="97">
        <v>0.5</v>
      </c>
      <c r="AH39" s="97">
        <v>1</v>
      </c>
      <c r="AI39" s="97">
        <v>2</v>
      </c>
      <c r="AJ39" s="97">
        <v>2</v>
      </c>
      <c r="AK39" s="165">
        <f t="shared" si="42"/>
        <v>7.5</v>
      </c>
    </row>
    <row r="40" spans="1:37" ht="45" x14ac:dyDescent="0.25">
      <c r="A40" s="219">
        <v>32</v>
      </c>
      <c r="B40" s="94" t="s">
        <v>222</v>
      </c>
      <c r="C40" s="94" t="s">
        <v>395</v>
      </c>
      <c r="D40" s="94" t="s">
        <v>396</v>
      </c>
      <c r="E40" s="2">
        <v>1</v>
      </c>
      <c r="F40" s="2">
        <v>2</v>
      </c>
      <c r="G40" s="2">
        <v>2</v>
      </c>
      <c r="H40" s="95">
        <v>0.25</v>
      </c>
      <c r="I40" s="95">
        <v>0.15</v>
      </c>
      <c r="J40" s="95">
        <v>0.5</v>
      </c>
      <c r="K40" s="95">
        <v>0.5</v>
      </c>
      <c r="L40" s="95">
        <v>0</v>
      </c>
      <c r="M40" s="153">
        <f t="shared" si="39"/>
        <v>3.4</v>
      </c>
      <c r="N40" s="2">
        <v>1</v>
      </c>
      <c r="O40" s="2">
        <v>0.5</v>
      </c>
      <c r="P40" s="2">
        <v>2</v>
      </c>
      <c r="Q40" s="2">
        <v>2</v>
      </c>
      <c r="R40" s="2">
        <v>0</v>
      </c>
      <c r="S40" s="154">
        <f>E40*F40*M40+SUM(N40:R40)</f>
        <v>12.3</v>
      </c>
      <c r="T40" s="159" t="s">
        <v>397</v>
      </c>
      <c r="U40" s="159"/>
      <c r="V40" s="159" t="s">
        <v>398</v>
      </c>
      <c r="W40" s="97">
        <v>1</v>
      </c>
      <c r="X40" s="97">
        <v>1</v>
      </c>
      <c r="Y40" s="97">
        <v>0</v>
      </c>
      <c r="Z40" s="97">
        <v>0.5</v>
      </c>
      <c r="AA40" s="97">
        <v>0.15</v>
      </c>
      <c r="AB40" s="97">
        <v>0.25</v>
      </c>
      <c r="AC40" s="97">
        <v>0.5</v>
      </c>
      <c r="AD40" s="97">
        <v>0</v>
      </c>
      <c r="AE40" s="165">
        <f t="shared" ref="AE40" si="43">Y40+Z40+AA40+AB40+AC40+AD40</f>
        <v>1.4</v>
      </c>
      <c r="AF40" s="97">
        <v>2</v>
      </c>
      <c r="AG40" s="97">
        <v>0.5</v>
      </c>
      <c r="AH40" s="97">
        <v>1</v>
      </c>
      <c r="AI40" s="97">
        <v>2</v>
      </c>
      <c r="AJ40" s="97">
        <v>0</v>
      </c>
      <c r="AK40" s="165">
        <f t="shared" ref="AK40" si="44">W40*X40*AE40+SUM(AF40:AJ40)</f>
        <v>6.9</v>
      </c>
    </row>
    <row r="41" spans="1:37" ht="48" x14ac:dyDescent="0.25">
      <c r="A41" s="219">
        <v>33</v>
      </c>
      <c r="B41" s="94" t="s">
        <v>402</v>
      </c>
      <c r="C41" s="94" t="s">
        <v>423</v>
      </c>
      <c r="D41" s="94" t="s">
        <v>399</v>
      </c>
      <c r="E41" s="2">
        <v>1</v>
      </c>
      <c r="F41" s="2">
        <v>3</v>
      </c>
      <c r="G41" s="2">
        <v>2</v>
      </c>
      <c r="H41" s="95">
        <v>0.25</v>
      </c>
      <c r="I41" s="95">
        <v>0.15</v>
      </c>
      <c r="J41" s="95">
        <v>0.5</v>
      </c>
      <c r="K41" s="95">
        <v>0.5</v>
      </c>
      <c r="L41" s="95">
        <v>0.25</v>
      </c>
      <c r="M41" s="153">
        <f t="shared" ref="M41" si="45">G41+H41+I41+J41+K41+L41</f>
        <v>3.65</v>
      </c>
      <c r="N41" s="2">
        <v>1</v>
      </c>
      <c r="O41" s="2">
        <v>0.5</v>
      </c>
      <c r="P41" s="2">
        <v>2</v>
      </c>
      <c r="Q41" s="2">
        <v>2</v>
      </c>
      <c r="R41" s="2">
        <v>1</v>
      </c>
      <c r="S41" s="154">
        <f t="shared" si="40"/>
        <v>17.45</v>
      </c>
      <c r="T41" s="159" t="s">
        <v>400</v>
      </c>
      <c r="U41" s="159"/>
      <c r="V41" s="159" t="s">
        <v>401</v>
      </c>
      <c r="W41" s="97">
        <v>1</v>
      </c>
      <c r="X41" s="97">
        <v>0</v>
      </c>
      <c r="Y41" s="97">
        <v>0</v>
      </c>
      <c r="Z41" s="97">
        <v>0.5</v>
      </c>
      <c r="AA41" s="97">
        <v>0.15</v>
      </c>
      <c r="AB41" s="97">
        <v>0.25</v>
      </c>
      <c r="AC41" s="97">
        <v>0.5</v>
      </c>
      <c r="AD41" s="97">
        <v>0.25</v>
      </c>
      <c r="AE41" s="165">
        <f t="shared" ref="AE41" si="46">Y41+Z41+AA41+AB41+AC41+AD41</f>
        <v>1.65</v>
      </c>
      <c r="AF41" s="97">
        <v>2</v>
      </c>
      <c r="AG41" s="97">
        <v>0.5</v>
      </c>
      <c r="AH41" s="97">
        <v>1</v>
      </c>
      <c r="AI41" s="97">
        <v>2</v>
      </c>
      <c r="AJ41" s="97">
        <v>1</v>
      </c>
      <c r="AK41" s="165">
        <f t="shared" ref="AK41" si="47">W41*X41*AE41+SUM(AF41:AJ41)</f>
        <v>6.5</v>
      </c>
    </row>
    <row r="42" spans="1:37" ht="60" x14ac:dyDescent="0.25">
      <c r="A42" s="219">
        <v>34</v>
      </c>
      <c r="B42" s="94" t="s">
        <v>402</v>
      </c>
      <c r="C42" s="94" t="s">
        <v>422</v>
      </c>
      <c r="D42" s="94" t="s">
        <v>406</v>
      </c>
      <c r="E42" s="2">
        <v>3</v>
      </c>
      <c r="F42" s="2">
        <v>2</v>
      </c>
      <c r="G42" s="2">
        <v>2</v>
      </c>
      <c r="H42" s="95">
        <v>0.25</v>
      </c>
      <c r="I42" s="95">
        <v>0.15</v>
      </c>
      <c r="J42" s="95">
        <v>0.5</v>
      </c>
      <c r="K42" s="95">
        <v>0.5</v>
      </c>
      <c r="L42" s="95">
        <v>0.5</v>
      </c>
      <c r="M42" s="153">
        <f t="shared" ref="M42" si="48">G42+H42+I42+J42+K42+L42</f>
        <v>3.9</v>
      </c>
      <c r="N42" s="2">
        <v>1</v>
      </c>
      <c r="O42" s="2">
        <v>0.5</v>
      </c>
      <c r="P42" s="2">
        <v>2</v>
      </c>
      <c r="Q42" s="2">
        <v>2</v>
      </c>
      <c r="R42" s="2">
        <v>2</v>
      </c>
      <c r="S42" s="154">
        <f t="shared" ref="S42" si="49">E42*F42*M42+SUM(N42:R42)</f>
        <v>30.9</v>
      </c>
      <c r="T42" s="159"/>
      <c r="U42" s="273" t="s">
        <v>405</v>
      </c>
      <c r="V42" s="159"/>
      <c r="W42" s="97">
        <v>3</v>
      </c>
      <c r="X42" s="97">
        <v>0</v>
      </c>
      <c r="Y42" s="97">
        <v>0</v>
      </c>
      <c r="Z42" s="97">
        <v>0.5</v>
      </c>
      <c r="AA42" s="97">
        <v>0.15</v>
      </c>
      <c r="AB42" s="97">
        <v>0.25</v>
      </c>
      <c r="AC42" s="97">
        <v>0.5</v>
      </c>
      <c r="AD42" s="97">
        <v>0.25</v>
      </c>
      <c r="AE42" s="165">
        <f t="shared" ref="AE42" si="50">Y42+Z42+AA42+AB42+AC42+AD42</f>
        <v>1.65</v>
      </c>
      <c r="AF42" s="97">
        <v>2</v>
      </c>
      <c r="AG42" s="97">
        <v>0.5</v>
      </c>
      <c r="AH42" s="97">
        <v>1</v>
      </c>
      <c r="AI42" s="97">
        <v>2</v>
      </c>
      <c r="AJ42" s="97">
        <v>1</v>
      </c>
      <c r="AK42" s="165">
        <f t="shared" ref="AK42" si="51">W42*X42*AE42+SUM(AF42:AJ42)</f>
        <v>6.5</v>
      </c>
    </row>
    <row r="43" spans="1:37" ht="45" x14ac:dyDescent="0.25">
      <c r="A43" s="219">
        <v>35</v>
      </c>
      <c r="B43" s="94" t="s">
        <v>215</v>
      </c>
      <c r="C43" s="94" t="s">
        <v>421</v>
      </c>
      <c r="D43" s="94" t="s">
        <v>403</v>
      </c>
      <c r="E43" s="2">
        <v>3</v>
      </c>
      <c r="F43" s="2">
        <v>2</v>
      </c>
      <c r="G43" s="2">
        <v>2</v>
      </c>
      <c r="H43" s="95">
        <v>0.25</v>
      </c>
      <c r="I43" s="95">
        <v>0.15</v>
      </c>
      <c r="J43" s="95">
        <v>0.5</v>
      </c>
      <c r="K43" s="95">
        <v>0.5</v>
      </c>
      <c r="L43" s="95">
        <v>0.5</v>
      </c>
      <c r="M43" s="153">
        <f t="shared" ref="M43" si="52">G43+H43+I43+J43+K43+L43</f>
        <v>3.9</v>
      </c>
      <c r="N43" s="2">
        <v>1</v>
      </c>
      <c r="O43" s="2">
        <v>0.5</v>
      </c>
      <c r="P43" s="2">
        <v>2</v>
      </c>
      <c r="Q43" s="2">
        <v>2</v>
      </c>
      <c r="R43" s="2">
        <v>2</v>
      </c>
      <c r="S43" s="154">
        <f t="shared" ref="S43" si="53">E43*F43*M43+SUM(N43:R43)</f>
        <v>30.9</v>
      </c>
      <c r="T43" s="159"/>
      <c r="U43" s="275"/>
      <c r="V43" s="159"/>
      <c r="W43" s="97">
        <v>3</v>
      </c>
      <c r="X43" s="97">
        <v>0</v>
      </c>
      <c r="Y43" s="97">
        <v>0</v>
      </c>
      <c r="Z43" s="97">
        <v>0.5</v>
      </c>
      <c r="AA43" s="97">
        <v>0.15</v>
      </c>
      <c r="AB43" s="97">
        <v>0.25</v>
      </c>
      <c r="AC43" s="97">
        <v>0.5</v>
      </c>
      <c r="AD43" s="97">
        <v>0.25</v>
      </c>
      <c r="AE43" s="165">
        <f t="shared" ref="AE43" si="54">Y43+Z43+AA43+AB43+AC43+AD43</f>
        <v>1.65</v>
      </c>
      <c r="AF43" s="97">
        <v>2</v>
      </c>
      <c r="AG43" s="97">
        <v>0.5</v>
      </c>
      <c r="AH43" s="97">
        <v>1</v>
      </c>
      <c r="AI43" s="97">
        <v>2</v>
      </c>
      <c r="AJ43" s="97">
        <v>1</v>
      </c>
      <c r="AK43" s="165">
        <f t="shared" ref="AK43" si="55">W43*X43*AE43+SUM(AF43:AJ43)</f>
        <v>6.5</v>
      </c>
    </row>
    <row r="44" spans="1:37" ht="60" x14ac:dyDescent="0.25">
      <c r="A44" s="219">
        <v>36</v>
      </c>
      <c r="B44" s="94" t="s">
        <v>215</v>
      </c>
      <c r="C44" s="94" t="s">
        <v>420</v>
      </c>
      <c r="D44" s="94" t="s">
        <v>407</v>
      </c>
      <c r="E44" s="2">
        <v>2</v>
      </c>
      <c r="F44" s="2">
        <v>1</v>
      </c>
      <c r="G44" s="2">
        <v>2</v>
      </c>
      <c r="H44" s="95">
        <v>0.25</v>
      </c>
      <c r="I44" s="95">
        <v>0.15</v>
      </c>
      <c r="J44" s="95">
        <v>0.5</v>
      </c>
      <c r="K44" s="95">
        <v>0.5</v>
      </c>
      <c r="L44" s="95">
        <v>0.5</v>
      </c>
      <c r="M44" s="153">
        <f t="shared" ref="M44" si="56">G44+H44+I44+J44+K44+L44</f>
        <v>3.9</v>
      </c>
      <c r="N44" s="2">
        <v>1</v>
      </c>
      <c r="O44" s="2">
        <v>0.5</v>
      </c>
      <c r="P44" s="2">
        <v>2</v>
      </c>
      <c r="Q44" s="2">
        <v>2</v>
      </c>
      <c r="R44" s="2">
        <v>2</v>
      </c>
      <c r="S44" s="154">
        <f t="shared" ref="S44" si="57">E44*F44*M44+SUM(N44:R44)</f>
        <v>15.3</v>
      </c>
      <c r="T44" s="159"/>
      <c r="U44" s="159" t="s">
        <v>410</v>
      </c>
      <c r="V44" s="159"/>
      <c r="W44" s="97">
        <v>2</v>
      </c>
      <c r="X44" s="97">
        <v>0</v>
      </c>
      <c r="Y44" s="97">
        <v>0</v>
      </c>
      <c r="Z44" s="97">
        <v>0.5</v>
      </c>
      <c r="AA44" s="97">
        <v>0.15</v>
      </c>
      <c r="AB44" s="97">
        <v>0.25</v>
      </c>
      <c r="AC44" s="97">
        <v>0.5</v>
      </c>
      <c r="AD44" s="97">
        <v>0.25</v>
      </c>
      <c r="AE44" s="165">
        <f t="shared" ref="AE44:AE45" si="58">Y44+Z44+AA44+AB44+AC44+AD44</f>
        <v>1.65</v>
      </c>
      <c r="AF44" s="97">
        <v>2</v>
      </c>
      <c r="AG44" s="97">
        <v>0.5</v>
      </c>
      <c r="AH44" s="97">
        <v>1</v>
      </c>
      <c r="AI44" s="97">
        <v>2</v>
      </c>
      <c r="AJ44" s="97">
        <v>1</v>
      </c>
      <c r="AK44" s="165">
        <f t="shared" ref="AK44:AK45" si="59">W44*X44*AE44+SUM(AF44:AJ44)</f>
        <v>6.5</v>
      </c>
    </row>
    <row r="45" spans="1:37" ht="60" x14ac:dyDescent="0.25">
      <c r="A45" s="219">
        <v>37</v>
      </c>
      <c r="B45" s="94" t="s">
        <v>215</v>
      </c>
      <c r="C45" s="94" t="s">
        <v>420</v>
      </c>
      <c r="D45" s="94" t="s">
        <v>408</v>
      </c>
      <c r="E45" s="2">
        <v>2</v>
      </c>
      <c r="F45" s="2">
        <v>2</v>
      </c>
      <c r="G45" s="2">
        <v>2</v>
      </c>
      <c r="H45" s="95">
        <v>0.25</v>
      </c>
      <c r="I45" s="95">
        <v>0.15</v>
      </c>
      <c r="J45" s="95">
        <v>0.5</v>
      </c>
      <c r="K45" s="95">
        <v>0.5</v>
      </c>
      <c r="L45" s="95">
        <v>0.5</v>
      </c>
      <c r="M45" s="153">
        <f t="shared" ref="M45" si="60">G45+H45+I45+J45+K45+L45</f>
        <v>3.9</v>
      </c>
      <c r="N45" s="2">
        <v>1</v>
      </c>
      <c r="O45" s="2">
        <v>0.5</v>
      </c>
      <c r="P45" s="2">
        <v>2</v>
      </c>
      <c r="Q45" s="2">
        <v>2</v>
      </c>
      <c r="R45" s="2">
        <v>2</v>
      </c>
      <c r="S45" s="154">
        <f t="shared" ref="S45" si="61">E45*F45*M45+SUM(N45:R45)</f>
        <v>23.1</v>
      </c>
      <c r="T45" s="159"/>
      <c r="U45" s="159" t="s">
        <v>409</v>
      </c>
      <c r="V45" s="159"/>
      <c r="W45" s="97">
        <v>2</v>
      </c>
      <c r="X45" s="97">
        <v>0</v>
      </c>
      <c r="Y45" s="97">
        <v>0</v>
      </c>
      <c r="Z45" s="97">
        <v>0.5</v>
      </c>
      <c r="AA45" s="97">
        <v>0.15</v>
      </c>
      <c r="AB45" s="97">
        <v>0.25</v>
      </c>
      <c r="AC45" s="97">
        <v>0.5</v>
      </c>
      <c r="AD45" s="97">
        <v>0.25</v>
      </c>
      <c r="AE45" s="165">
        <f t="shared" si="58"/>
        <v>1.65</v>
      </c>
      <c r="AF45" s="97">
        <v>2</v>
      </c>
      <c r="AG45" s="97">
        <v>0.5</v>
      </c>
      <c r="AH45" s="97">
        <v>1</v>
      </c>
      <c r="AI45" s="97">
        <v>2</v>
      </c>
      <c r="AJ45" s="97">
        <v>1</v>
      </c>
      <c r="AK45" s="165">
        <f t="shared" si="59"/>
        <v>6.5</v>
      </c>
    </row>
    <row r="46" spans="1:37" ht="75" x14ac:dyDescent="0.25">
      <c r="A46" s="219">
        <v>38</v>
      </c>
      <c r="B46" s="94" t="s">
        <v>215</v>
      </c>
      <c r="C46" s="94" t="s">
        <v>419</v>
      </c>
      <c r="D46" s="94" t="s">
        <v>219</v>
      </c>
      <c r="E46" s="2">
        <v>3</v>
      </c>
      <c r="F46" s="2">
        <v>1</v>
      </c>
      <c r="G46" s="2">
        <v>3</v>
      </c>
      <c r="H46" s="95">
        <v>0.25</v>
      </c>
      <c r="I46" s="95">
        <v>0.15</v>
      </c>
      <c r="J46" s="95">
        <v>0.5</v>
      </c>
      <c r="K46" s="95">
        <v>0</v>
      </c>
      <c r="L46" s="95">
        <v>0.5</v>
      </c>
      <c r="M46" s="153">
        <f t="shared" ref="M46:M48" si="62">G46+H46+I46+J46+K46+L46</f>
        <v>4.4000000000000004</v>
      </c>
      <c r="N46" s="2">
        <v>1</v>
      </c>
      <c r="O46" s="2">
        <v>0.5</v>
      </c>
      <c r="P46" s="2">
        <v>2</v>
      </c>
      <c r="Q46" s="2">
        <v>0</v>
      </c>
      <c r="R46" s="2">
        <v>2</v>
      </c>
      <c r="S46" s="154">
        <f t="shared" ref="S46:S48" si="63">E46*F46*M46+SUM(N46:R46)</f>
        <v>18.700000000000003</v>
      </c>
      <c r="T46" s="159" t="s">
        <v>221</v>
      </c>
      <c r="U46" s="273" t="s">
        <v>413</v>
      </c>
      <c r="V46" s="159" t="s">
        <v>414</v>
      </c>
      <c r="W46" s="97">
        <v>3</v>
      </c>
      <c r="X46" s="97">
        <v>0</v>
      </c>
      <c r="Y46" s="97">
        <v>0</v>
      </c>
      <c r="Z46" s="97">
        <v>0.5</v>
      </c>
      <c r="AA46" s="97">
        <v>0.15</v>
      </c>
      <c r="AB46" s="97">
        <v>0.25</v>
      </c>
      <c r="AC46" s="97">
        <v>0</v>
      </c>
      <c r="AD46" s="97">
        <v>0.25</v>
      </c>
      <c r="AE46" s="165">
        <f t="shared" ref="AE46:AE48" si="64">Y46+Z46+AA46+AB46+AC46+AD46</f>
        <v>1.1499999999999999</v>
      </c>
      <c r="AF46" s="97">
        <v>2</v>
      </c>
      <c r="AG46" s="97">
        <v>0.5</v>
      </c>
      <c r="AH46" s="97">
        <v>1</v>
      </c>
      <c r="AI46" s="97">
        <v>0</v>
      </c>
      <c r="AJ46" s="97">
        <v>1</v>
      </c>
      <c r="AK46" s="165">
        <f t="shared" ref="AK46:AK48" si="65">W46*X46*AE46+SUM(AF46:AJ46)</f>
        <v>4.5</v>
      </c>
    </row>
    <row r="47" spans="1:37" ht="60" x14ac:dyDescent="0.25">
      <c r="A47" s="219">
        <v>39</v>
      </c>
      <c r="B47" s="94" t="s">
        <v>215</v>
      </c>
      <c r="C47" s="94" t="s">
        <v>419</v>
      </c>
      <c r="D47" s="94" t="s">
        <v>411</v>
      </c>
      <c r="E47" s="2">
        <v>3</v>
      </c>
      <c r="F47" s="2">
        <v>1</v>
      </c>
      <c r="G47" s="2">
        <v>3</v>
      </c>
      <c r="H47" s="95">
        <v>0.25</v>
      </c>
      <c r="I47" s="95">
        <v>0.15</v>
      </c>
      <c r="J47" s="95">
        <v>0.5</v>
      </c>
      <c r="K47" s="95">
        <v>0</v>
      </c>
      <c r="L47" s="95">
        <v>0.5</v>
      </c>
      <c r="M47" s="153">
        <f t="shared" si="62"/>
        <v>4.4000000000000004</v>
      </c>
      <c r="N47" s="2">
        <v>1</v>
      </c>
      <c r="O47" s="2">
        <v>0.5</v>
      </c>
      <c r="P47" s="2">
        <v>2</v>
      </c>
      <c r="Q47" s="2">
        <v>0</v>
      </c>
      <c r="R47" s="2">
        <v>2</v>
      </c>
      <c r="S47" s="154">
        <f t="shared" si="63"/>
        <v>18.700000000000003</v>
      </c>
      <c r="T47" s="159"/>
      <c r="U47" s="274"/>
      <c r="V47" s="159"/>
      <c r="W47" s="97">
        <v>3</v>
      </c>
      <c r="X47" s="97">
        <v>0</v>
      </c>
      <c r="Y47" s="97">
        <v>0</v>
      </c>
      <c r="Z47" s="97">
        <v>0.5</v>
      </c>
      <c r="AA47" s="97">
        <v>0.15</v>
      </c>
      <c r="AB47" s="97">
        <v>0.25</v>
      </c>
      <c r="AC47" s="97">
        <v>0</v>
      </c>
      <c r="AD47" s="97">
        <v>0.25</v>
      </c>
      <c r="AE47" s="165">
        <f t="shared" si="64"/>
        <v>1.1499999999999999</v>
      </c>
      <c r="AF47" s="97">
        <v>2</v>
      </c>
      <c r="AG47" s="97">
        <v>0.5</v>
      </c>
      <c r="AH47" s="97">
        <v>1</v>
      </c>
      <c r="AI47" s="97">
        <v>0</v>
      </c>
      <c r="AJ47" s="97">
        <v>1</v>
      </c>
      <c r="AK47" s="165">
        <f t="shared" si="65"/>
        <v>4.5</v>
      </c>
    </row>
    <row r="48" spans="1:37" ht="30" x14ac:dyDescent="0.25">
      <c r="A48" s="219">
        <v>40</v>
      </c>
      <c r="B48" s="94" t="s">
        <v>215</v>
      </c>
      <c r="C48" s="94" t="s">
        <v>419</v>
      </c>
      <c r="D48" s="94" t="s">
        <v>412</v>
      </c>
      <c r="E48" s="2">
        <v>3</v>
      </c>
      <c r="F48" s="2">
        <v>1</v>
      </c>
      <c r="G48" s="2">
        <v>3</v>
      </c>
      <c r="H48" s="95">
        <v>0.25</v>
      </c>
      <c r="I48" s="95">
        <v>0.15</v>
      </c>
      <c r="J48" s="95">
        <v>0.5</v>
      </c>
      <c r="K48" s="95">
        <v>0</v>
      </c>
      <c r="L48" s="95">
        <v>0.5</v>
      </c>
      <c r="M48" s="153">
        <f t="shared" si="62"/>
        <v>4.4000000000000004</v>
      </c>
      <c r="N48" s="2">
        <v>1</v>
      </c>
      <c r="O48" s="2">
        <v>0.5</v>
      </c>
      <c r="P48" s="2">
        <v>2</v>
      </c>
      <c r="Q48" s="2">
        <v>0</v>
      </c>
      <c r="R48" s="2">
        <v>2</v>
      </c>
      <c r="S48" s="154">
        <f t="shared" si="63"/>
        <v>18.700000000000003</v>
      </c>
      <c r="T48" s="159"/>
      <c r="U48" s="275"/>
      <c r="V48" s="159"/>
      <c r="W48" s="97">
        <v>3</v>
      </c>
      <c r="X48" s="97">
        <v>0</v>
      </c>
      <c r="Y48" s="97">
        <v>0</v>
      </c>
      <c r="Z48" s="97">
        <v>0.5</v>
      </c>
      <c r="AA48" s="97">
        <v>0.15</v>
      </c>
      <c r="AB48" s="97">
        <v>0.25</v>
      </c>
      <c r="AC48" s="97">
        <v>0</v>
      </c>
      <c r="AD48" s="97">
        <v>0.25</v>
      </c>
      <c r="AE48" s="165">
        <f t="shared" si="64"/>
        <v>1.1499999999999999</v>
      </c>
      <c r="AF48" s="97">
        <v>2</v>
      </c>
      <c r="AG48" s="97">
        <v>0.5</v>
      </c>
      <c r="AH48" s="97">
        <v>1</v>
      </c>
      <c r="AI48" s="97">
        <v>0</v>
      </c>
      <c r="AJ48" s="97">
        <v>1</v>
      </c>
      <c r="AK48" s="165">
        <f t="shared" si="65"/>
        <v>4.5</v>
      </c>
    </row>
    <row r="49" spans="1:37" ht="96" x14ac:dyDescent="0.25">
      <c r="A49" s="219">
        <v>41</v>
      </c>
      <c r="B49" s="94" t="s">
        <v>215</v>
      </c>
      <c r="C49" s="94" t="s">
        <v>284</v>
      </c>
      <c r="D49" s="94" t="s">
        <v>415</v>
      </c>
      <c r="E49" s="2">
        <v>2</v>
      </c>
      <c r="F49" s="2">
        <v>1</v>
      </c>
      <c r="G49" s="2">
        <v>2</v>
      </c>
      <c r="H49" s="95">
        <v>0.25</v>
      </c>
      <c r="I49" s="95">
        <v>0.15</v>
      </c>
      <c r="J49" s="95">
        <v>0.5</v>
      </c>
      <c r="K49" s="95">
        <v>0</v>
      </c>
      <c r="L49" s="95">
        <v>0.5</v>
      </c>
      <c r="M49" s="153">
        <f t="shared" ref="M49" si="66">G49+H49+I49+J49+K49+L49</f>
        <v>3.4</v>
      </c>
      <c r="N49" s="2">
        <v>1</v>
      </c>
      <c r="O49" s="2">
        <v>0.5</v>
      </c>
      <c r="P49" s="2">
        <v>2</v>
      </c>
      <c r="Q49" s="2">
        <v>0</v>
      </c>
      <c r="R49" s="2">
        <v>2</v>
      </c>
      <c r="S49" s="154">
        <f t="shared" ref="S49" si="67">E49*F49*M49+SUM(N49:R49)</f>
        <v>12.3</v>
      </c>
      <c r="T49" s="159"/>
      <c r="U49" s="159" t="s">
        <v>343</v>
      </c>
      <c r="V49" s="159"/>
      <c r="W49" s="97">
        <v>2</v>
      </c>
      <c r="X49" s="97">
        <v>0</v>
      </c>
      <c r="Y49" s="97">
        <v>0</v>
      </c>
      <c r="Z49" s="97">
        <v>0.5</v>
      </c>
      <c r="AA49" s="97">
        <v>0.15</v>
      </c>
      <c r="AB49" s="97">
        <v>0.25</v>
      </c>
      <c r="AC49" s="97">
        <v>0</v>
      </c>
      <c r="AD49" s="97">
        <v>0.25</v>
      </c>
      <c r="AE49" s="165">
        <f t="shared" ref="AE49" si="68">Y49+Z49+AA49+AB49+AC49+AD49</f>
        <v>1.1499999999999999</v>
      </c>
      <c r="AF49" s="97">
        <v>2</v>
      </c>
      <c r="AG49" s="97">
        <v>0.5</v>
      </c>
      <c r="AH49" s="97">
        <v>1</v>
      </c>
      <c r="AI49" s="97">
        <v>0</v>
      </c>
      <c r="AJ49" s="97">
        <v>1</v>
      </c>
      <c r="AK49" s="165">
        <f t="shared" ref="AK49" si="69">W49*X49*AE49+SUM(AF49:AJ49)</f>
        <v>4.5</v>
      </c>
    </row>
    <row r="50" spans="1:37" ht="60" x14ac:dyDescent="0.25">
      <c r="A50" s="219">
        <v>42</v>
      </c>
      <c r="B50" s="94" t="s">
        <v>215</v>
      </c>
      <c r="C50" s="94" t="s">
        <v>288</v>
      </c>
      <c r="D50" s="94" t="s">
        <v>415</v>
      </c>
      <c r="E50" s="2">
        <v>2</v>
      </c>
      <c r="F50" s="2">
        <v>1</v>
      </c>
      <c r="G50" s="2">
        <v>2</v>
      </c>
      <c r="H50" s="95">
        <v>0.25</v>
      </c>
      <c r="I50" s="95">
        <v>0.15</v>
      </c>
      <c r="J50" s="95">
        <v>0.5</v>
      </c>
      <c r="K50" s="95">
        <v>0</v>
      </c>
      <c r="L50" s="95">
        <v>0.5</v>
      </c>
      <c r="M50" s="153">
        <f t="shared" ref="M50" si="70">G50+H50+I50+J50+K50+L50</f>
        <v>3.4</v>
      </c>
      <c r="N50" s="2">
        <v>1</v>
      </c>
      <c r="O50" s="2">
        <v>0.5</v>
      </c>
      <c r="P50" s="2">
        <v>2</v>
      </c>
      <c r="Q50" s="2">
        <v>0</v>
      </c>
      <c r="R50" s="2">
        <v>2</v>
      </c>
      <c r="S50" s="154">
        <f t="shared" ref="S50" si="71">E50*F50*M50+SUM(N50:R50)</f>
        <v>12.3</v>
      </c>
      <c r="T50" s="159"/>
      <c r="U50" s="273" t="s">
        <v>418</v>
      </c>
      <c r="V50" s="159"/>
      <c r="W50" s="97">
        <v>2</v>
      </c>
      <c r="X50" s="97">
        <v>0</v>
      </c>
      <c r="Y50" s="97">
        <v>0</v>
      </c>
      <c r="Z50" s="97">
        <v>0.5</v>
      </c>
      <c r="AA50" s="97">
        <v>0.15</v>
      </c>
      <c r="AB50" s="97">
        <v>0.25</v>
      </c>
      <c r="AC50" s="97">
        <v>0</v>
      </c>
      <c r="AD50" s="97">
        <v>0.25</v>
      </c>
      <c r="AE50" s="165">
        <f t="shared" ref="AE50:AE51" si="72">Y50+Z50+AA50+AB50+AC50+AD50</f>
        <v>1.1499999999999999</v>
      </c>
      <c r="AF50" s="97">
        <v>2</v>
      </c>
      <c r="AG50" s="97">
        <v>0.5</v>
      </c>
      <c r="AH50" s="97">
        <v>1</v>
      </c>
      <c r="AI50" s="97">
        <v>0</v>
      </c>
      <c r="AJ50" s="97">
        <v>1</v>
      </c>
      <c r="AK50" s="165">
        <f t="shared" ref="AK50:AK51" si="73">W50*X50*AE50+SUM(AF50:AJ50)</f>
        <v>4.5</v>
      </c>
    </row>
    <row r="51" spans="1:37" ht="45" x14ac:dyDescent="0.25">
      <c r="A51" s="219">
        <v>43</v>
      </c>
      <c r="B51" s="94" t="s">
        <v>215</v>
      </c>
      <c r="C51" s="94" t="s">
        <v>288</v>
      </c>
      <c r="D51" s="94" t="s">
        <v>416</v>
      </c>
      <c r="E51" s="2">
        <v>2</v>
      </c>
      <c r="F51" s="2">
        <v>1</v>
      </c>
      <c r="G51" s="2">
        <v>2</v>
      </c>
      <c r="H51" s="95">
        <v>0.25</v>
      </c>
      <c r="I51" s="95">
        <v>0.15</v>
      </c>
      <c r="J51" s="95">
        <v>0.5</v>
      </c>
      <c r="K51" s="95">
        <v>0</v>
      </c>
      <c r="L51" s="95">
        <v>0.5</v>
      </c>
      <c r="M51" s="153">
        <f t="shared" ref="M51" si="74">G51+H51+I51+J51+K51+L51</f>
        <v>3.4</v>
      </c>
      <c r="N51" s="2">
        <v>1</v>
      </c>
      <c r="O51" s="2">
        <v>0.5</v>
      </c>
      <c r="P51" s="2">
        <v>2</v>
      </c>
      <c r="Q51" s="2">
        <v>0</v>
      </c>
      <c r="R51" s="2">
        <v>2</v>
      </c>
      <c r="S51" s="154">
        <f t="shared" ref="S51" si="75">E51*F51*M51+SUM(N51:R51)</f>
        <v>12.3</v>
      </c>
      <c r="T51" s="159" t="s">
        <v>417</v>
      </c>
      <c r="U51" s="275"/>
      <c r="V51" s="159"/>
      <c r="W51" s="97">
        <v>2</v>
      </c>
      <c r="X51" s="97">
        <v>0</v>
      </c>
      <c r="Y51" s="97">
        <v>0</v>
      </c>
      <c r="Z51" s="97">
        <v>0.5</v>
      </c>
      <c r="AA51" s="97">
        <v>0.15</v>
      </c>
      <c r="AB51" s="97">
        <v>0.25</v>
      </c>
      <c r="AC51" s="97">
        <v>0</v>
      </c>
      <c r="AD51" s="97">
        <v>0.25</v>
      </c>
      <c r="AE51" s="165">
        <f t="shared" si="72"/>
        <v>1.1499999999999999</v>
      </c>
      <c r="AF51" s="97">
        <v>2</v>
      </c>
      <c r="AG51" s="97">
        <v>0.5</v>
      </c>
      <c r="AH51" s="97">
        <v>1</v>
      </c>
      <c r="AI51" s="97">
        <v>0</v>
      </c>
      <c r="AJ51" s="97">
        <v>1</v>
      </c>
      <c r="AK51" s="165">
        <f t="shared" si="73"/>
        <v>4.5</v>
      </c>
    </row>
    <row r="52" spans="1:37" x14ac:dyDescent="0.25">
      <c r="A52" s="7"/>
      <c r="B52" s="94"/>
      <c r="C52" s="94"/>
      <c r="D52" s="94"/>
      <c r="E52" s="2"/>
      <c r="F52" s="2"/>
      <c r="G52" s="2"/>
      <c r="H52" s="95"/>
      <c r="I52" s="95"/>
      <c r="J52" s="95"/>
      <c r="K52" s="95"/>
      <c r="L52" s="95"/>
      <c r="M52" s="153"/>
      <c r="N52" s="2"/>
      <c r="O52" s="2"/>
      <c r="P52" s="2"/>
      <c r="Q52" s="2"/>
      <c r="R52" s="2"/>
      <c r="S52" s="154"/>
      <c r="T52" s="159"/>
      <c r="U52" s="159"/>
      <c r="V52" s="159"/>
      <c r="W52" s="97"/>
      <c r="X52" s="97"/>
      <c r="Y52" s="97"/>
      <c r="Z52" s="97"/>
      <c r="AA52" s="97"/>
      <c r="AB52" s="97"/>
      <c r="AC52" s="97"/>
      <c r="AD52" s="97"/>
      <c r="AE52" s="165">
        <f t="shared" ref="AE52" si="76">Y52+Z52+AA52+AB52+AC52+AD52</f>
        <v>0</v>
      </c>
      <c r="AF52" s="97"/>
      <c r="AG52" s="97"/>
      <c r="AH52" s="97"/>
      <c r="AI52" s="97"/>
      <c r="AJ52" s="97"/>
      <c r="AK52" s="165">
        <f t="shared" ref="AK52" si="77">W52*X52*AE52+SUM(AF52:AJ52)</f>
        <v>0</v>
      </c>
    </row>
    <row r="53" spans="1:37" x14ac:dyDescent="0.25">
      <c r="A53" s="98"/>
      <c r="B53" s="98"/>
      <c r="C53" s="98"/>
      <c r="D53" s="98"/>
      <c r="E53" s="98"/>
      <c r="F53" s="98"/>
      <c r="G53" s="98"/>
      <c r="H53" s="98"/>
      <c r="I53" s="98"/>
      <c r="J53" s="98"/>
      <c r="K53" s="98"/>
      <c r="L53" s="98"/>
      <c r="M53" s="98"/>
      <c r="N53" s="98"/>
      <c r="O53" s="98"/>
      <c r="P53" s="98"/>
      <c r="Q53" s="98"/>
      <c r="R53" s="98"/>
      <c r="S53" s="98"/>
      <c r="T53" s="161"/>
      <c r="U53" s="161"/>
      <c r="V53" s="161"/>
      <c r="W53" s="98"/>
      <c r="X53" s="98"/>
      <c r="Y53" s="98"/>
      <c r="Z53" s="98"/>
      <c r="AA53" s="98"/>
      <c r="AB53" s="98"/>
      <c r="AC53" s="98"/>
      <c r="AD53" s="98"/>
      <c r="AE53" s="166"/>
      <c r="AF53" s="98"/>
      <c r="AG53" s="98"/>
      <c r="AH53" s="98"/>
      <c r="AI53" s="98"/>
      <c r="AJ53" s="98"/>
      <c r="AK53" s="166"/>
    </row>
    <row r="54" spans="1:37" x14ac:dyDescent="0.25">
      <c r="A54" s="98"/>
      <c r="B54" s="98"/>
      <c r="C54" s="98"/>
      <c r="D54" s="98"/>
      <c r="E54" s="98"/>
      <c r="F54" s="98"/>
      <c r="G54" s="98"/>
      <c r="H54" s="98"/>
      <c r="I54" s="98"/>
      <c r="J54" s="98"/>
      <c r="K54" s="98"/>
      <c r="L54" s="98"/>
      <c r="M54" s="98"/>
      <c r="N54" s="98"/>
      <c r="O54" s="98"/>
      <c r="P54" s="98"/>
      <c r="Q54" s="98"/>
      <c r="R54" s="98"/>
      <c r="S54" s="98"/>
      <c r="T54" s="161"/>
      <c r="U54" s="161"/>
      <c r="V54" s="161"/>
      <c r="W54" s="98"/>
      <c r="X54" s="98"/>
      <c r="Y54" s="98"/>
      <c r="Z54" s="98"/>
      <c r="AA54" s="98"/>
      <c r="AB54" s="98"/>
      <c r="AC54" s="98"/>
      <c r="AD54" s="98"/>
      <c r="AE54" s="166"/>
      <c r="AF54" s="98"/>
      <c r="AG54" s="98"/>
      <c r="AH54" s="98"/>
      <c r="AI54" s="98"/>
      <c r="AJ54" s="98"/>
      <c r="AK54" s="166"/>
    </row>
    <row r="55" spans="1:37" x14ac:dyDescent="0.25">
      <c r="A55" s="98"/>
      <c r="B55" s="98"/>
      <c r="C55" s="98"/>
      <c r="D55" s="98"/>
      <c r="E55" s="98"/>
      <c r="F55" s="98"/>
      <c r="G55" s="98"/>
      <c r="H55" s="98"/>
      <c r="I55" s="98"/>
      <c r="J55" s="98"/>
      <c r="K55" s="98"/>
      <c r="L55" s="98"/>
      <c r="M55" s="98"/>
      <c r="N55" s="98"/>
      <c r="O55" s="98"/>
      <c r="P55" s="98"/>
      <c r="Q55" s="98"/>
      <c r="R55" s="98"/>
      <c r="S55" s="98"/>
      <c r="T55" s="161"/>
      <c r="U55" s="161"/>
      <c r="V55" s="161"/>
      <c r="W55" s="98"/>
      <c r="X55" s="98"/>
      <c r="Y55" s="98"/>
      <c r="Z55" s="98"/>
      <c r="AA55" s="98"/>
      <c r="AB55" s="98"/>
      <c r="AC55" s="98"/>
      <c r="AD55" s="98"/>
      <c r="AE55" s="166"/>
      <c r="AF55" s="98"/>
      <c r="AG55" s="98"/>
      <c r="AH55" s="98"/>
      <c r="AI55" s="98"/>
      <c r="AJ55" s="98"/>
      <c r="AK55" s="166"/>
    </row>
    <row r="56" spans="1:37" x14ac:dyDescent="0.25">
      <c r="A56" s="98"/>
      <c r="B56" s="98"/>
      <c r="C56" s="98"/>
      <c r="D56" s="98"/>
      <c r="E56" s="98"/>
      <c r="F56" s="98"/>
      <c r="G56" s="98"/>
      <c r="H56" s="98"/>
      <c r="I56" s="98"/>
      <c r="J56" s="98"/>
      <c r="K56" s="98"/>
      <c r="L56" s="98"/>
      <c r="M56" s="98"/>
      <c r="N56" s="98"/>
      <c r="O56" s="98"/>
      <c r="P56" s="98"/>
      <c r="Q56" s="98"/>
      <c r="R56" s="98"/>
      <c r="S56" s="98"/>
      <c r="T56" s="161"/>
      <c r="U56" s="161"/>
      <c r="V56" s="161"/>
      <c r="W56" s="98"/>
      <c r="X56" s="98"/>
      <c r="Y56" s="98"/>
      <c r="Z56" s="98"/>
      <c r="AA56" s="98"/>
      <c r="AB56" s="98"/>
      <c r="AC56" s="98"/>
      <c r="AD56" s="98"/>
      <c r="AE56" s="166"/>
      <c r="AF56" s="98"/>
      <c r="AG56" s="98"/>
      <c r="AH56" s="98"/>
      <c r="AI56" s="98"/>
      <c r="AJ56" s="98"/>
      <c r="AK56" s="166"/>
    </row>
    <row r="57" spans="1:37" x14ac:dyDescent="0.25">
      <c r="A57" s="98"/>
      <c r="B57" s="98"/>
      <c r="C57" s="98"/>
      <c r="D57" s="98"/>
      <c r="E57" s="98"/>
      <c r="F57" s="98"/>
      <c r="G57" s="98"/>
      <c r="H57" s="98"/>
      <c r="I57" s="98"/>
      <c r="J57" s="98"/>
      <c r="K57" s="98"/>
      <c r="L57" s="98"/>
      <c r="M57" s="98"/>
      <c r="N57" s="98"/>
      <c r="O57" s="98"/>
      <c r="P57" s="98"/>
      <c r="Q57" s="98"/>
      <c r="R57" s="98"/>
      <c r="S57" s="98"/>
      <c r="T57" s="161"/>
      <c r="U57" s="161"/>
      <c r="V57" s="161"/>
      <c r="W57" s="98"/>
      <c r="X57" s="98"/>
      <c r="Y57" s="98"/>
      <c r="Z57" s="98"/>
      <c r="AA57" s="98"/>
      <c r="AB57" s="98"/>
      <c r="AC57" s="98"/>
      <c r="AD57" s="98"/>
      <c r="AE57" s="166"/>
      <c r="AF57" s="98"/>
      <c r="AG57" s="98"/>
      <c r="AH57" s="98"/>
      <c r="AI57" s="98"/>
      <c r="AJ57" s="98"/>
      <c r="AK57" s="166"/>
    </row>
    <row r="58" spans="1:37" x14ac:dyDescent="0.25">
      <c r="A58" s="98"/>
      <c r="B58" s="98"/>
      <c r="C58" s="98"/>
      <c r="D58" s="98"/>
      <c r="E58" s="98"/>
      <c r="F58" s="98"/>
      <c r="G58" s="98"/>
      <c r="H58" s="98"/>
      <c r="I58" s="98"/>
      <c r="J58" s="98"/>
      <c r="K58" s="98"/>
      <c r="L58" s="98"/>
      <c r="M58" s="98"/>
      <c r="N58" s="98"/>
      <c r="O58" s="98"/>
      <c r="P58" s="98"/>
      <c r="Q58" s="98"/>
      <c r="R58" s="98"/>
      <c r="S58" s="98"/>
      <c r="T58" s="161"/>
      <c r="U58" s="161"/>
      <c r="V58" s="161"/>
      <c r="W58" s="98"/>
      <c r="X58" s="98"/>
      <c r="Y58" s="98"/>
      <c r="Z58" s="98"/>
      <c r="AA58" s="98"/>
      <c r="AB58" s="98"/>
      <c r="AC58" s="98"/>
      <c r="AD58" s="98"/>
      <c r="AE58" s="166"/>
      <c r="AF58" s="98"/>
      <c r="AG58" s="98"/>
      <c r="AH58" s="98"/>
      <c r="AI58" s="98"/>
      <c r="AJ58" s="98"/>
      <c r="AK58" s="166"/>
    </row>
    <row r="59" spans="1:37" x14ac:dyDescent="0.25">
      <c r="A59" s="98"/>
      <c r="B59" s="98"/>
      <c r="C59" s="98"/>
      <c r="D59" s="98"/>
      <c r="E59" s="98"/>
      <c r="F59" s="98"/>
      <c r="G59" s="98"/>
      <c r="H59" s="98"/>
      <c r="I59" s="98"/>
      <c r="J59" s="98"/>
      <c r="K59" s="98"/>
      <c r="L59" s="98"/>
      <c r="M59" s="98"/>
      <c r="N59" s="98"/>
      <c r="O59" s="98"/>
      <c r="P59" s="98"/>
      <c r="Q59" s="98"/>
      <c r="R59" s="98"/>
      <c r="S59" s="98"/>
      <c r="T59" s="161"/>
      <c r="U59" s="161"/>
      <c r="V59" s="161"/>
      <c r="W59" s="98"/>
      <c r="X59" s="98"/>
      <c r="Y59" s="98"/>
      <c r="Z59" s="98"/>
      <c r="AA59" s="98"/>
      <c r="AB59" s="98"/>
      <c r="AC59" s="98"/>
      <c r="AD59" s="98"/>
      <c r="AE59" s="166"/>
      <c r="AF59" s="98"/>
      <c r="AG59" s="98"/>
      <c r="AH59" s="98"/>
      <c r="AI59" s="98"/>
      <c r="AJ59" s="98"/>
      <c r="AK59" s="166"/>
    </row>
    <row r="60" spans="1:37" x14ac:dyDescent="0.25">
      <c r="A60" s="98"/>
      <c r="B60" s="98"/>
      <c r="C60" s="98"/>
      <c r="D60" s="98"/>
      <c r="E60" s="98"/>
      <c r="F60" s="98"/>
      <c r="G60" s="98"/>
      <c r="H60" s="98"/>
      <c r="I60" s="98"/>
      <c r="J60" s="98"/>
      <c r="K60" s="98"/>
      <c r="L60" s="98"/>
      <c r="M60" s="98"/>
      <c r="N60" s="98"/>
      <c r="O60" s="98"/>
      <c r="P60" s="98"/>
      <c r="Q60" s="98"/>
      <c r="R60" s="98"/>
      <c r="S60" s="98"/>
      <c r="T60" s="161"/>
      <c r="U60" s="161"/>
      <c r="V60" s="161"/>
      <c r="W60" s="98"/>
      <c r="X60" s="98"/>
      <c r="Y60" s="98"/>
      <c r="Z60" s="98"/>
      <c r="AA60" s="98"/>
      <c r="AB60" s="98"/>
      <c r="AC60" s="98"/>
      <c r="AD60" s="98"/>
      <c r="AE60" s="166"/>
      <c r="AF60" s="98"/>
      <c r="AG60" s="98"/>
      <c r="AH60" s="98"/>
      <c r="AI60" s="98"/>
      <c r="AJ60" s="98"/>
      <c r="AK60" s="166"/>
    </row>
    <row r="61" spans="1:37" x14ac:dyDescent="0.25">
      <c r="A61" s="98"/>
      <c r="B61" s="98"/>
      <c r="C61" s="98"/>
      <c r="D61" s="98"/>
      <c r="E61" s="98"/>
      <c r="F61" s="98"/>
      <c r="G61" s="98"/>
      <c r="H61" s="98"/>
      <c r="I61" s="98"/>
      <c r="J61" s="98"/>
      <c r="K61" s="98"/>
      <c r="L61" s="98"/>
      <c r="M61" s="98"/>
      <c r="N61" s="98"/>
      <c r="O61" s="98"/>
      <c r="P61" s="98"/>
      <c r="Q61" s="98"/>
      <c r="R61" s="98"/>
      <c r="S61" s="98"/>
      <c r="T61" s="161"/>
      <c r="U61" s="161"/>
      <c r="V61" s="161"/>
      <c r="W61" s="98"/>
      <c r="X61" s="98"/>
      <c r="Y61" s="98"/>
      <c r="Z61" s="98"/>
      <c r="AA61" s="98"/>
      <c r="AB61" s="98"/>
      <c r="AC61" s="98"/>
      <c r="AD61" s="98"/>
      <c r="AE61" s="166"/>
      <c r="AF61" s="98"/>
      <c r="AG61" s="98"/>
      <c r="AH61" s="98"/>
      <c r="AI61" s="98"/>
      <c r="AJ61" s="98"/>
      <c r="AK61" s="166"/>
    </row>
    <row r="62" spans="1:37" x14ac:dyDescent="0.25">
      <c r="A62" s="98"/>
      <c r="B62" s="98"/>
      <c r="C62" s="98"/>
      <c r="D62" s="98"/>
      <c r="E62" s="98"/>
      <c r="F62" s="98"/>
      <c r="G62" s="98"/>
      <c r="H62" s="98"/>
      <c r="I62" s="98"/>
      <c r="J62" s="98"/>
      <c r="K62" s="98"/>
      <c r="L62" s="98"/>
      <c r="M62" s="98"/>
      <c r="N62" s="98"/>
      <c r="O62" s="98"/>
      <c r="P62" s="98"/>
      <c r="Q62" s="98"/>
      <c r="R62" s="98"/>
      <c r="S62" s="98"/>
      <c r="T62" s="161"/>
      <c r="U62" s="161"/>
      <c r="V62" s="161"/>
      <c r="W62" s="98"/>
      <c r="X62" s="98"/>
      <c r="Y62" s="98"/>
      <c r="Z62" s="98"/>
      <c r="AA62" s="98"/>
      <c r="AB62" s="98"/>
      <c r="AC62" s="98"/>
      <c r="AD62" s="98"/>
      <c r="AE62" s="166"/>
      <c r="AF62" s="98"/>
      <c r="AG62" s="98"/>
      <c r="AH62" s="98"/>
      <c r="AI62" s="98"/>
      <c r="AJ62" s="98"/>
      <c r="AK62" s="166"/>
    </row>
    <row r="63" spans="1:37" x14ac:dyDescent="0.25">
      <c r="A63" s="98"/>
      <c r="B63" s="98"/>
      <c r="C63" s="98"/>
      <c r="D63" s="98"/>
      <c r="E63" s="98"/>
      <c r="F63" s="98"/>
      <c r="G63" s="98"/>
      <c r="H63" s="98"/>
      <c r="I63" s="98"/>
      <c r="J63" s="98"/>
      <c r="K63" s="98"/>
      <c r="L63" s="98"/>
      <c r="M63" s="98"/>
      <c r="N63" s="98"/>
      <c r="O63" s="98"/>
      <c r="P63" s="98"/>
      <c r="Q63" s="98"/>
      <c r="R63" s="98"/>
      <c r="S63" s="98"/>
      <c r="T63" s="161"/>
      <c r="U63" s="161"/>
      <c r="V63" s="161"/>
      <c r="W63" s="98"/>
      <c r="X63" s="98"/>
      <c r="Y63" s="98"/>
      <c r="Z63" s="98"/>
      <c r="AA63" s="98"/>
      <c r="AB63" s="98"/>
      <c r="AC63" s="98"/>
      <c r="AD63" s="98"/>
      <c r="AE63" s="166"/>
      <c r="AF63" s="98"/>
      <c r="AG63" s="98"/>
      <c r="AH63" s="98"/>
      <c r="AI63" s="98"/>
      <c r="AJ63" s="98"/>
      <c r="AK63" s="166"/>
    </row>
    <row r="64" spans="1:37" x14ac:dyDescent="0.25">
      <c r="A64" s="98"/>
      <c r="B64" s="98"/>
      <c r="C64" s="98"/>
      <c r="D64" s="98"/>
      <c r="E64" s="98"/>
      <c r="F64" s="98"/>
      <c r="G64" s="98"/>
      <c r="H64" s="98"/>
      <c r="I64" s="98"/>
      <c r="J64" s="98"/>
      <c r="K64" s="98"/>
      <c r="L64" s="98"/>
      <c r="M64" s="98"/>
      <c r="N64" s="98"/>
      <c r="O64" s="98"/>
      <c r="P64" s="98"/>
      <c r="Q64" s="98"/>
      <c r="R64" s="98"/>
      <c r="S64" s="98"/>
      <c r="T64" s="161"/>
      <c r="U64" s="161"/>
      <c r="V64" s="161"/>
      <c r="W64" s="98"/>
      <c r="X64" s="98"/>
      <c r="Y64" s="98"/>
      <c r="Z64" s="98"/>
      <c r="AA64" s="98"/>
      <c r="AB64" s="98"/>
      <c r="AC64" s="98"/>
      <c r="AD64" s="98"/>
      <c r="AE64" s="166"/>
      <c r="AF64" s="98"/>
      <c r="AG64" s="98"/>
      <c r="AH64" s="98"/>
      <c r="AI64" s="98"/>
      <c r="AJ64" s="98"/>
      <c r="AK64" s="166"/>
    </row>
  </sheetData>
  <mergeCells count="12">
    <mergeCell ref="U26:U30"/>
    <mergeCell ref="U42:U43"/>
    <mergeCell ref="U46:U48"/>
    <mergeCell ref="U50:U51"/>
    <mergeCell ref="U9:U10"/>
    <mergeCell ref="E6:S6"/>
    <mergeCell ref="W6:AK6"/>
    <mergeCell ref="H7:L7"/>
    <mergeCell ref="N7:R7"/>
    <mergeCell ref="T7:V7"/>
    <mergeCell ref="Z7:AD7"/>
    <mergeCell ref="AF7:AJ7"/>
  </mergeCells>
  <conditionalFormatting sqref="S52:S1048576 S1:S8 S10:S11 S15 S18 S21">
    <cfRule type="colorScale" priority="33">
      <colorScale>
        <cfvo type="min"/>
        <cfvo type="percentile" val="50"/>
        <cfvo type="max"/>
        <color rgb="FF63BE7B"/>
        <color rgb="FFFFEB84"/>
        <color rgb="FFF8696B"/>
      </colorScale>
    </cfRule>
  </conditionalFormatting>
  <conditionalFormatting sqref="S9">
    <cfRule type="colorScale" priority="32">
      <colorScale>
        <cfvo type="min"/>
        <cfvo type="percentile" val="50"/>
        <cfvo type="max"/>
        <color rgb="FF63BE7B"/>
        <color rgb="FFFFEB84"/>
        <color rgb="FFF8696B"/>
      </colorScale>
    </cfRule>
  </conditionalFormatting>
  <conditionalFormatting sqref="S13:S14">
    <cfRule type="colorScale" priority="31">
      <colorScale>
        <cfvo type="min"/>
        <cfvo type="percentile" val="50"/>
        <cfvo type="max"/>
        <color rgb="FF63BE7B"/>
        <color rgb="FFFFEB84"/>
        <color rgb="FFF8696B"/>
      </colorScale>
    </cfRule>
  </conditionalFormatting>
  <conditionalFormatting sqref="S12">
    <cfRule type="colorScale" priority="30">
      <colorScale>
        <cfvo type="min"/>
        <cfvo type="percentile" val="50"/>
        <cfvo type="max"/>
        <color rgb="FF63BE7B"/>
        <color rgb="FFFFEB84"/>
        <color rgb="FFF8696B"/>
      </colorScale>
    </cfRule>
  </conditionalFormatting>
  <conditionalFormatting sqref="S17">
    <cfRule type="colorScale" priority="29">
      <colorScale>
        <cfvo type="min"/>
        <cfvo type="percentile" val="50"/>
        <cfvo type="max"/>
        <color rgb="FF63BE7B"/>
        <color rgb="FFFFEB84"/>
        <color rgb="FFF8696B"/>
      </colorScale>
    </cfRule>
  </conditionalFormatting>
  <conditionalFormatting sqref="S16">
    <cfRule type="colorScale" priority="28">
      <colorScale>
        <cfvo type="min"/>
        <cfvo type="percentile" val="50"/>
        <cfvo type="max"/>
        <color rgb="FF63BE7B"/>
        <color rgb="FFFFEB84"/>
        <color rgb="FFF8696B"/>
      </colorScale>
    </cfRule>
  </conditionalFormatting>
  <conditionalFormatting sqref="S19">
    <cfRule type="colorScale" priority="25">
      <colorScale>
        <cfvo type="min"/>
        <cfvo type="percentile" val="50"/>
        <cfvo type="max"/>
        <color rgb="FF63BE7B"/>
        <color rgb="FFFFEB84"/>
        <color rgb="FFF8696B"/>
      </colorScale>
    </cfRule>
  </conditionalFormatting>
  <conditionalFormatting sqref="S20">
    <cfRule type="colorScale" priority="24">
      <colorScale>
        <cfvo type="min"/>
        <cfvo type="percentile" val="50"/>
        <cfvo type="max"/>
        <color rgb="FF63BE7B"/>
        <color rgb="FFFFEB84"/>
        <color rgb="FFF8696B"/>
      </colorScale>
    </cfRule>
  </conditionalFormatting>
  <conditionalFormatting sqref="S20">
    <cfRule type="colorScale" priority="23">
      <colorScale>
        <cfvo type="min"/>
        <cfvo type="percentile" val="50"/>
        <cfvo type="max"/>
        <color rgb="FF63BE7B"/>
        <color rgb="FFFFEB84"/>
        <color rgb="FFF8696B"/>
      </colorScale>
    </cfRule>
  </conditionalFormatting>
  <conditionalFormatting sqref="S21">
    <cfRule type="colorScale" priority="22">
      <colorScale>
        <cfvo type="min"/>
        <cfvo type="percentile" val="50"/>
        <cfvo type="max"/>
        <color rgb="FF63BE7B"/>
        <color rgb="FFFFEB84"/>
        <color rgb="FFF8696B"/>
      </colorScale>
    </cfRule>
  </conditionalFormatting>
  <conditionalFormatting sqref="S22">
    <cfRule type="colorScale" priority="21">
      <colorScale>
        <cfvo type="min"/>
        <cfvo type="percentile" val="50"/>
        <cfvo type="max"/>
        <color rgb="FF63BE7B"/>
        <color rgb="FFFFEB84"/>
        <color rgb="FFF8696B"/>
      </colorScale>
    </cfRule>
  </conditionalFormatting>
  <conditionalFormatting sqref="S23">
    <cfRule type="colorScale" priority="20">
      <colorScale>
        <cfvo type="min"/>
        <cfvo type="percentile" val="50"/>
        <cfvo type="max"/>
        <color rgb="FF63BE7B"/>
        <color rgb="FFFFEB84"/>
        <color rgb="FFF8696B"/>
      </colorScale>
    </cfRule>
  </conditionalFormatting>
  <conditionalFormatting sqref="S23">
    <cfRule type="colorScale" priority="19">
      <colorScale>
        <cfvo type="min"/>
        <cfvo type="percentile" val="50"/>
        <cfvo type="max"/>
        <color rgb="FF63BE7B"/>
        <color rgb="FFFFEB84"/>
        <color rgb="FFF8696B"/>
      </colorScale>
    </cfRule>
  </conditionalFormatting>
  <conditionalFormatting sqref="S25">
    <cfRule type="colorScale" priority="18">
      <colorScale>
        <cfvo type="min"/>
        <cfvo type="percentile" val="50"/>
        <cfvo type="max"/>
        <color rgb="FF63BE7B"/>
        <color rgb="FFFFEB84"/>
        <color rgb="FFF8696B"/>
      </colorScale>
    </cfRule>
  </conditionalFormatting>
  <conditionalFormatting sqref="S24">
    <cfRule type="colorScale" priority="17">
      <colorScale>
        <cfvo type="min"/>
        <cfvo type="percentile" val="50"/>
        <cfvo type="max"/>
        <color rgb="FF63BE7B"/>
        <color rgb="FFFFEB84"/>
        <color rgb="FFF8696B"/>
      </colorScale>
    </cfRule>
  </conditionalFormatting>
  <conditionalFormatting sqref="S26:S30">
    <cfRule type="colorScale" priority="16">
      <colorScale>
        <cfvo type="min"/>
        <cfvo type="percentile" val="50"/>
        <cfvo type="max"/>
        <color rgb="FF63BE7B"/>
        <color rgb="FFFFEB84"/>
        <color rgb="FFF8696B"/>
      </colorScale>
    </cfRule>
  </conditionalFormatting>
  <conditionalFormatting sqref="S31">
    <cfRule type="colorScale" priority="15">
      <colorScale>
        <cfvo type="min"/>
        <cfvo type="percentile" val="50"/>
        <cfvo type="max"/>
        <color rgb="FF63BE7B"/>
        <color rgb="FFFFEB84"/>
        <color rgb="FFF8696B"/>
      </colorScale>
    </cfRule>
  </conditionalFormatting>
  <conditionalFormatting sqref="S32">
    <cfRule type="colorScale" priority="14">
      <colorScale>
        <cfvo type="min"/>
        <cfvo type="percentile" val="50"/>
        <cfvo type="max"/>
        <color rgb="FF63BE7B"/>
        <color rgb="FFFFEB84"/>
        <color rgb="FFF8696B"/>
      </colorScale>
    </cfRule>
  </conditionalFormatting>
  <conditionalFormatting sqref="S33">
    <cfRule type="colorScale" priority="13">
      <colorScale>
        <cfvo type="min"/>
        <cfvo type="percentile" val="50"/>
        <cfvo type="max"/>
        <color rgb="FF63BE7B"/>
        <color rgb="FFFFEB84"/>
        <color rgb="FFF8696B"/>
      </colorScale>
    </cfRule>
  </conditionalFormatting>
  <conditionalFormatting sqref="S34">
    <cfRule type="colorScale" priority="12">
      <colorScale>
        <cfvo type="min"/>
        <cfvo type="percentile" val="50"/>
        <cfvo type="max"/>
        <color rgb="FF63BE7B"/>
        <color rgb="FFFFEB84"/>
        <color rgb="FFF8696B"/>
      </colorScale>
    </cfRule>
  </conditionalFormatting>
  <conditionalFormatting sqref="S35">
    <cfRule type="colorScale" priority="11">
      <colorScale>
        <cfvo type="min"/>
        <cfvo type="percentile" val="50"/>
        <cfvo type="max"/>
        <color rgb="FF63BE7B"/>
        <color rgb="FFFFEB84"/>
        <color rgb="FFF8696B"/>
      </colorScale>
    </cfRule>
  </conditionalFormatting>
  <conditionalFormatting sqref="S36:S37">
    <cfRule type="colorScale" priority="10">
      <colorScale>
        <cfvo type="min"/>
        <cfvo type="percentile" val="50"/>
        <cfvo type="max"/>
        <color rgb="FF63BE7B"/>
        <color rgb="FFFFEB84"/>
        <color rgb="FFF8696B"/>
      </colorScale>
    </cfRule>
  </conditionalFormatting>
  <conditionalFormatting sqref="S38:S41">
    <cfRule type="colorScale" priority="9">
      <colorScale>
        <cfvo type="min"/>
        <cfvo type="percentile" val="50"/>
        <cfvo type="max"/>
        <color rgb="FF63BE7B"/>
        <color rgb="FFFFEB84"/>
        <color rgb="FFF8696B"/>
      </colorScale>
    </cfRule>
  </conditionalFormatting>
  <conditionalFormatting sqref="S43">
    <cfRule type="colorScale" priority="8">
      <colorScale>
        <cfvo type="min"/>
        <cfvo type="percentile" val="50"/>
        <cfvo type="max"/>
        <color rgb="FF63BE7B"/>
        <color rgb="FFFFEB84"/>
        <color rgb="FFF8696B"/>
      </colorScale>
    </cfRule>
  </conditionalFormatting>
  <conditionalFormatting sqref="S42">
    <cfRule type="colorScale" priority="7">
      <colorScale>
        <cfvo type="min"/>
        <cfvo type="percentile" val="50"/>
        <cfvo type="max"/>
        <color rgb="FF63BE7B"/>
        <color rgb="FFFFEB84"/>
        <color rgb="FFF8696B"/>
      </colorScale>
    </cfRule>
  </conditionalFormatting>
  <conditionalFormatting sqref="S44">
    <cfRule type="colorScale" priority="6">
      <colorScale>
        <cfvo type="min"/>
        <cfvo type="percentile" val="50"/>
        <cfvo type="max"/>
        <color rgb="FF63BE7B"/>
        <color rgb="FFFFEB84"/>
        <color rgb="FFF8696B"/>
      </colorScale>
    </cfRule>
  </conditionalFormatting>
  <conditionalFormatting sqref="S45">
    <cfRule type="colorScale" priority="5">
      <colorScale>
        <cfvo type="min"/>
        <cfvo type="percentile" val="50"/>
        <cfvo type="max"/>
        <color rgb="FF63BE7B"/>
        <color rgb="FFFFEB84"/>
        <color rgb="FFF8696B"/>
      </colorScale>
    </cfRule>
  </conditionalFormatting>
  <conditionalFormatting sqref="S46:S48">
    <cfRule type="colorScale" priority="4">
      <colorScale>
        <cfvo type="min"/>
        <cfvo type="percentile" val="50"/>
        <cfvo type="max"/>
        <color rgb="FF63BE7B"/>
        <color rgb="FFFFEB84"/>
        <color rgb="FFF8696B"/>
      </colorScale>
    </cfRule>
  </conditionalFormatting>
  <conditionalFormatting sqref="S49">
    <cfRule type="colorScale" priority="3">
      <colorScale>
        <cfvo type="min"/>
        <cfvo type="percentile" val="50"/>
        <cfvo type="max"/>
        <color rgb="FF63BE7B"/>
        <color rgb="FFFFEB84"/>
        <color rgb="FFF8696B"/>
      </colorScale>
    </cfRule>
  </conditionalFormatting>
  <conditionalFormatting sqref="S50">
    <cfRule type="colorScale" priority="2">
      <colorScale>
        <cfvo type="min"/>
        <cfvo type="percentile" val="50"/>
        <cfvo type="max"/>
        <color rgb="FF63BE7B"/>
        <color rgb="FFFFEB84"/>
        <color rgb="FFF8696B"/>
      </colorScale>
    </cfRule>
  </conditionalFormatting>
  <conditionalFormatting sqref="S51">
    <cfRule type="colorScale" priority="1">
      <colorScale>
        <cfvo type="min"/>
        <cfvo type="percentile" val="50"/>
        <cfvo type="max"/>
        <color rgb="FF63BE7B"/>
        <color rgb="FFFFEB84"/>
        <color rgb="FFF8696B"/>
      </colorScale>
    </cfRule>
  </conditionalFormatting>
  <pageMargins left="0.25" right="0.25" top="0.75" bottom="0.75" header="0.3" footer="0.3"/>
  <pageSetup paperSize="9" scale="4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workbookViewId="0">
      <selection activeCell="C32" sqref="C32"/>
    </sheetView>
  </sheetViews>
  <sheetFormatPr defaultColWidth="9.140625" defaultRowHeight="12.75" x14ac:dyDescent="0.2"/>
  <cols>
    <col min="1" max="1" width="3.5703125" style="203" bestFit="1" customWidth="1"/>
    <col min="2" max="2" width="15" style="203" customWidth="1"/>
    <col min="3" max="3" width="29.42578125" style="203" customWidth="1"/>
    <col min="4" max="4" width="35.140625" style="203" customWidth="1"/>
    <col min="5" max="5" width="9.140625" style="203"/>
    <col min="6" max="6" width="20.85546875" style="203" customWidth="1"/>
    <col min="7" max="7" width="24" style="217" customWidth="1"/>
    <col min="8" max="8" width="12.5703125" style="203" customWidth="1"/>
    <col min="9" max="9" width="6.140625" style="203" customWidth="1"/>
    <col min="10" max="16384" width="9.140625" style="203"/>
  </cols>
  <sheetData>
    <row r="1" spans="1:9" ht="15.75" thickBot="1" x14ac:dyDescent="0.3">
      <c r="A1" s="218"/>
      <c r="B1" s="276" t="s">
        <v>431</v>
      </c>
      <c r="C1" s="277"/>
      <c r="D1" s="277"/>
      <c r="E1" s="278"/>
      <c r="F1" s="276" t="s">
        <v>432</v>
      </c>
      <c r="G1" s="277"/>
      <c r="H1" s="277"/>
      <c r="I1" s="278"/>
    </row>
    <row r="2" spans="1:9" ht="25.5" x14ac:dyDescent="0.2">
      <c r="A2" s="211" t="s">
        <v>135</v>
      </c>
      <c r="B2" s="212" t="s">
        <v>162</v>
      </c>
      <c r="C2" s="212" t="s">
        <v>163</v>
      </c>
      <c r="D2" s="212" t="s">
        <v>170</v>
      </c>
      <c r="E2" s="211" t="s">
        <v>140</v>
      </c>
      <c r="F2" s="212" t="s">
        <v>167</v>
      </c>
      <c r="G2" s="212" t="s">
        <v>168</v>
      </c>
      <c r="H2" s="212" t="s">
        <v>169</v>
      </c>
      <c r="I2" s="213" t="s">
        <v>140</v>
      </c>
    </row>
    <row r="3" spans="1:9" ht="38.25" x14ac:dyDescent="0.2">
      <c r="A3" s="204">
        <v>1</v>
      </c>
      <c r="B3" s="157" t="s">
        <v>402</v>
      </c>
      <c r="C3" s="157" t="s">
        <v>422</v>
      </c>
      <c r="D3" s="157" t="s">
        <v>406</v>
      </c>
      <c r="E3" s="205">
        <v>30.9</v>
      </c>
      <c r="F3" s="157"/>
      <c r="G3" s="214" t="s">
        <v>404</v>
      </c>
      <c r="H3" s="157"/>
      <c r="I3" s="206">
        <v>6.5</v>
      </c>
    </row>
    <row r="4" spans="1:9" ht="51" x14ac:dyDescent="0.2">
      <c r="A4" s="204">
        <v>2</v>
      </c>
      <c r="B4" s="157" t="s">
        <v>215</v>
      </c>
      <c r="C4" s="157" t="s">
        <v>421</v>
      </c>
      <c r="D4" s="157" t="s">
        <v>403</v>
      </c>
      <c r="E4" s="205">
        <v>30.9</v>
      </c>
      <c r="F4" s="157"/>
      <c r="G4" s="214" t="s">
        <v>429</v>
      </c>
      <c r="H4" s="157"/>
      <c r="I4" s="206">
        <v>6.5</v>
      </c>
    </row>
    <row r="5" spans="1:9" ht="76.5" x14ac:dyDescent="0.2">
      <c r="A5" s="204">
        <v>3</v>
      </c>
      <c r="B5" s="210" t="s">
        <v>346</v>
      </c>
      <c r="C5" s="210" t="s">
        <v>357</v>
      </c>
      <c r="D5" s="157" t="s">
        <v>347</v>
      </c>
      <c r="E5" s="205">
        <v>29.799999999999997</v>
      </c>
      <c r="F5" s="157" t="s">
        <v>349</v>
      </c>
      <c r="G5" s="157" t="s">
        <v>348</v>
      </c>
      <c r="H5" s="157" t="s">
        <v>350</v>
      </c>
      <c r="I5" s="206">
        <v>6</v>
      </c>
    </row>
    <row r="6" spans="1:9" ht="51" x14ac:dyDescent="0.2">
      <c r="A6" s="204">
        <v>4</v>
      </c>
      <c r="B6" s="157" t="s">
        <v>215</v>
      </c>
      <c r="C6" s="157" t="s">
        <v>341</v>
      </c>
      <c r="D6" s="157" t="s">
        <v>325</v>
      </c>
      <c r="E6" s="205">
        <v>28.4</v>
      </c>
      <c r="F6" s="207"/>
      <c r="G6" s="157" t="s">
        <v>343</v>
      </c>
      <c r="H6" s="157" t="s">
        <v>327</v>
      </c>
      <c r="I6" s="206">
        <v>5.5</v>
      </c>
    </row>
    <row r="7" spans="1:9" ht="76.5" x14ac:dyDescent="0.2">
      <c r="A7" s="204">
        <v>5</v>
      </c>
      <c r="B7" s="157" t="s">
        <v>215</v>
      </c>
      <c r="C7" s="157" t="s">
        <v>339</v>
      </c>
      <c r="D7" s="157" t="s">
        <v>325</v>
      </c>
      <c r="E7" s="205">
        <v>28.4</v>
      </c>
      <c r="F7" s="207"/>
      <c r="G7" s="157" t="s">
        <v>344</v>
      </c>
      <c r="H7" s="157" t="s">
        <v>345</v>
      </c>
      <c r="I7" s="206">
        <v>5.5</v>
      </c>
    </row>
    <row r="8" spans="1:9" ht="38.25" x14ac:dyDescent="0.2">
      <c r="A8" s="204">
        <v>6</v>
      </c>
      <c r="B8" s="157" t="s">
        <v>215</v>
      </c>
      <c r="C8" s="157" t="s">
        <v>420</v>
      </c>
      <c r="D8" s="157" t="s">
        <v>408</v>
      </c>
      <c r="E8" s="205">
        <v>23.1</v>
      </c>
      <c r="F8" s="157"/>
      <c r="G8" s="157" t="s">
        <v>409</v>
      </c>
      <c r="H8" s="157"/>
      <c r="I8" s="206">
        <v>6.5</v>
      </c>
    </row>
    <row r="9" spans="1:9" ht="102" x14ac:dyDescent="0.2">
      <c r="A9" s="204">
        <v>7</v>
      </c>
      <c r="B9" s="157" t="s">
        <v>215</v>
      </c>
      <c r="C9" s="157" t="s">
        <v>224</v>
      </c>
      <c r="D9" s="157" t="s">
        <v>216</v>
      </c>
      <c r="E9" s="205">
        <v>21.1</v>
      </c>
      <c r="F9" s="157" t="s">
        <v>370</v>
      </c>
      <c r="G9" s="157" t="s">
        <v>372</v>
      </c>
      <c r="H9" s="157"/>
      <c r="I9" s="206">
        <v>6.5</v>
      </c>
    </row>
    <row r="10" spans="1:9" ht="25.5" x14ac:dyDescent="0.2">
      <c r="A10" s="204">
        <v>8</v>
      </c>
      <c r="B10" s="157" t="s">
        <v>215</v>
      </c>
      <c r="C10" s="157" t="s">
        <v>224</v>
      </c>
      <c r="D10" s="157" t="s">
        <v>368</v>
      </c>
      <c r="E10" s="205">
        <v>21.1</v>
      </c>
      <c r="F10" s="157"/>
      <c r="G10" s="157" t="s">
        <v>426</v>
      </c>
      <c r="H10" s="157"/>
      <c r="I10" s="206">
        <v>6.5</v>
      </c>
    </row>
    <row r="11" spans="1:9" ht="114.75" x14ac:dyDescent="0.2">
      <c r="A11" s="204">
        <v>9</v>
      </c>
      <c r="B11" s="157" t="s">
        <v>346</v>
      </c>
      <c r="C11" s="210" t="s">
        <v>351</v>
      </c>
      <c r="D11" s="157" t="s">
        <v>356</v>
      </c>
      <c r="E11" s="205">
        <v>20.950000000000003</v>
      </c>
      <c r="F11" s="157"/>
      <c r="G11" s="157" t="s">
        <v>359</v>
      </c>
      <c r="H11" s="157" t="s">
        <v>358</v>
      </c>
      <c r="I11" s="206">
        <v>4.5</v>
      </c>
    </row>
    <row r="12" spans="1:9" ht="76.5" x14ac:dyDescent="0.2">
      <c r="A12" s="204">
        <v>10</v>
      </c>
      <c r="B12" s="157" t="s">
        <v>215</v>
      </c>
      <c r="C12" s="157" t="s">
        <v>340</v>
      </c>
      <c r="D12" s="157" t="s">
        <v>219</v>
      </c>
      <c r="E12" s="205">
        <v>20.450000000000003</v>
      </c>
      <c r="F12" s="157" t="s">
        <v>221</v>
      </c>
      <c r="G12" s="157" t="s">
        <v>328</v>
      </c>
      <c r="H12" s="157"/>
      <c r="I12" s="206">
        <v>5.5</v>
      </c>
    </row>
    <row r="13" spans="1:9" ht="76.5" x14ac:dyDescent="0.2">
      <c r="A13" s="204">
        <v>11</v>
      </c>
      <c r="B13" s="157" t="s">
        <v>215</v>
      </c>
      <c r="C13" s="157" t="s">
        <v>340</v>
      </c>
      <c r="D13" s="157" t="s">
        <v>325</v>
      </c>
      <c r="E13" s="205">
        <v>20.450000000000003</v>
      </c>
      <c r="F13" s="207"/>
      <c r="G13" s="157" t="s">
        <v>328</v>
      </c>
      <c r="H13" s="157" t="s">
        <v>327</v>
      </c>
      <c r="I13" s="206">
        <v>5.5</v>
      </c>
    </row>
    <row r="14" spans="1:9" ht="63.75" x14ac:dyDescent="0.2">
      <c r="A14" s="204">
        <v>12</v>
      </c>
      <c r="B14" s="157" t="s">
        <v>215</v>
      </c>
      <c r="C14" s="157" t="s">
        <v>419</v>
      </c>
      <c r="D14" s="157" t="s">
        <v>219</v>
      </c>
      <c r="E14" s="205">
        <v>18.700000000000003</v>
      </c>
      <c r="F14" s="157" t="s">
        <v>221</v>
      </c>
      <c r="G14" s="157" t="s">
        <v>427</v>
      </c>
      <c r="H14" s="157" t="s">
        <v>414</v>
      </c>
      <c r="I14" s="206">
        <v>4.5</v>
      </c>
    </row>
    <row r="15" spans="1:9" ht="38.25" x14ac:dyDescent="0.2">
      <c r="A15" s="204">
        <v>13</v>
      </c>
      <c r="B15" s="157" t="s">
        <v>215</v>
      </c>
      <c r="C15" s="157" t="s">
        <v>419</v>
      </c>
      <c r="D15" s="157" t="s">
        <v>411</v>
      </c>
      <c r="E15" s="205">
        <v>18.700000000000003</v>
      </c>
      <c r="F15" s="157"/>
      <c r="G15" s="157" t="s">
        <v>428</v>
      </c>
      <c r="H15" s="157"/>
      <c r="I15" s="206">
        <v>4.5</v>
      </c>
    </row>
    <row r="16" spans="1:9" ht="25.5" x14ac:dyDescent="0.2">
      <c r="A16" s="204">
        <v>14</v>
      </c>
      <c r="B16" s="157" t="s">
        <v>215</v>
      </c>
      <c r="C16" s="157" t="s">
        <v>419</v>
      </c>
      <c r="D16" s="157" t="s">
        <v>412</v>
      </c>
      <c r="E16" s="205">
        <v>18.700000000000003</v>
      </c>
      <c r="F16" s="157"/>
      <c r="G16" s="157" t="s">
        <v>425</v>
      </c>
      <c r="H16" s="157"/>
      <c r="I16" s="206">
        <v>4.5</v>
      </c>
    </row>
    <row r="17" spans="1:9" ht="63.75" x14ac:dyDescent="0.2">
      <c r="A17" s="204">
        <v>15</v>
      </c>
      <c r="B17" s="157" t="s">
        <v>215</v>
      </c>
      <c r="C17" s="157" t="s">
        <v>384</v>
      </c>
      <c r="D17" s="157" t="s">
        <v>383</v>
      </c>
      <c r="E17" s="205">
        <v>18.399999999999999</v>
      </c>
      <c r="F17" s="157" t="s">
        <v>389</v>
      </c>
      <c r="G17" s="157" t="s">
        <v>385</v>
      </c>
      <c r="H17" s="157"/>
      <c r="I17" s="206">
        <v>7.5</v>
      </c>
    </row>
    <row r="18" spans="1:9" ht="51" x14ac:dyDescent="0.2">
      <c r="A18" s="204">
        <v>16</v>
      </c>
      <c r="B18" s="157" t="s">
        <v>215</v>
      </c>
      <c r="C18" s="157" t="s">
        <v>384</v>
      </c>
      <c r="D18" s="157" t="s">
        <v>386</v>
      </c>
      <c r="E18" s="205">
        <v>18.399999999999999</v>
      </c>
      <c r="F18" s="157"/>
      <c r="G18" s="157" t="s">
        <v>387</v>
      </c>
      <c r="H18" s="157"/>
      <c r="I18" s="206">
        <v>7.5</v>
      </c>
    </row>
    <row r="19" spans="1:9" ht="25.5" x14ac:dyDescent="0.2">
      <c r="A19" s="204">
        <v>17</v>
      </c>
      <c r="B19" s="157" t="s">
        <v>215</v>
      </c>
      <c r="C19" s="157" t="s">
        <v>390</v>
      </c>
      <c r="D19" s="157" t="s">
        <v>392</v>
      </c>
      <c r="E19" s="205">
        <v>18.399999999999999</v>
      </c>
      <c r="F19" s="157"/>
      <c r="G19" s="157" t="s">
        <v>394</v>
      </c>
      <c r="H19" s="157"/>
      <c r="I19" s="206">
        <v>7.5</v>
      </c>
    </row>
    <row r="20" spans="1:9" ht="38.25" x14ac:dyDescent="0.2">
      <c r="A20" s="204">
        <v>18</v>
      </c>
      <c r="B20" s="157" t="s">
        <v>215</v>
      </c>
      <c r="C20" s="210" t="s">
        <v>377</v>
      </c>
      <c r="D20" s="157" t="s">
        <v>380</v>
      </c>
      <c r="E20" s="205">
        <v>17.95</v>
      </c>
      <c r="F20" s="157"/>
      <c r="G20" s="157" t="s">
        <v>379</v>
      </c>
      <c r="H20" s="157"/>
      <c r="I20" s="206">
        <v>6.5</v>
      </c>
    </row>
    <row r="21" spans="1:9" ht="25.5" x14ac:dyDescent="0.2">
      <c r="A21" s="204">
        <v>19</v>
      </c>
      <c r="B21" s="157" t="s">
        <v>215</v>
      </c>
      <c r="C21" s="210" t="s">
        <v>377</v>
      </c>
      <c r="D21" s="157" t="s">
        <v>376</v>
      </c>
      <c r="E21" s="205">
        <v>17.95</v>
      </c>
      <c r="F21" s="157"/>
      <c r="G21" s="157" t="s">
        <v>378</v>
      </c>
      <c r="H21" s="157"/>
      <c r="I21" s="206">
        <v>6.5</v>
      </c>
    </row>
    <row r="22" spans="1:9" ht="51" x14ac:dyDescent="0.2">
      <c r="A22" s="204">
        <v>20</v>
      </c>
      <c r="B22" s="157" t="s">
        <v>215</v>
      </c>
      <c r="C22" s="157" t="s">
        <v>341</v>
      </c>
      <c r="D22" s="157" t="s">
        <v>219</v>
      </c>
      <c r="E22" s="205">
        <v>17.45</v>
      </c>
      <c r="F22" s="157" t="s">
        <v>221</v>
      </c>
      <c r="G22" s="157" t="s">
        <v>342</v>
      </c>
      <c r="H22" s="157"/>
      <c r="I22" s="206">
        <v>5.5</v>
      </c>
    </row>
    <row r="23" spans="1:9" ht="51" x14ac:dyDescent="0.2">
      <c r="A23" s="204">
        <v>21</v>
      </c>
      <c r="B23" s="157" t="s">
        <v>215</v>
      </c>
      <c r="C23" s="157" t="s">
        <v>339</v>
      </c>
      <c r="D23" s="157" t="s">
        <v>219</v>
      </c>
      <c r="E23" s="205">
        <v>17.45</v>
      </c>
      <c r="F23" s="157" t="s">
        <v>221</v>
      </c>
      <c r="G23" s="157" t="s">
        <v>326</v>
      </c>
      <c r="H23" s="157"/>
      <c r="I23" s="206">
        <v>5.5</v>
      </c>
    </row>
    <row r="24" spans="1:9" ht="63.75" x14ac:dyDescent="0.2">
      <c r="A24" s="204">
        <v>22</v>
      </c>
      <c r="B24" s="157" t="s">
        <v>402</v>
      </c>
      <c r="C24" s="157" t="s">
        <v>423</v>
      </c>
      <c r="D24" s="157" t="s">
        <v>399</v>
      </c>
      <c r="E24" s="205">
        <v>17.45</v>
      </c>
      <c r="F24" s="157" t="s">
        <v>400</v>
      </c>
      <c r="G24" s="215"/>
      <c r="H24" s="157" t="s">
        <v>401</v>
      </c>
      <c r="I24" s="206">
        <v>6.5</v>
      </c>
    </row>
    <row r="25" spans="1:9" ht="76.5" x14ac:dyDescent="0.2">
      <c r="A25" s="204">
        <v>23</v>
      </c>
      <c r="B25" s="157" t="s">
        <v>215</v>
      </c>
      <c r="C25" s="210" t="s">
        <v>351</v>
      </c>
      <c r="D25" s="157" t="s">
        <v>354</v>
      </c>
      <c r="E25" s="205">
        <v>16.8</v>
      </c>
      <c r="F25" s="157"/>
      <c r="G25" s="157" t="s">
        <v>352</v>
      </c>
      <c r="H25" s="157"/>
      <c r="I25" s="206">
        <v>5</v>
      </c>
    </row>
    <row r="26" spans="1:9" ht="38.25" x14ac:dyDescent="0.2">
      <c r="A26" s="204">
        <v>24</v>
      </c>
      <c r="B26" s="157" t="s">
        <v>215</v>
      </c>
      <c r="C26" s="157" t="s">
        <v>364</v>
      </c>
      <c r="D26" s="157" t="s">
        <v>363</v>
      </c>
      <c r="E26" s="205">
        <v>15.7</v>
      </c>
      <c r="F26" s="209"/>
      <c r="G26" s="157" t="s">
        <v>367</v>
      </c>
      <c r="H26" s="157"/>
      <c r="I26" s="206">
        <v>5.5</v>
      </c>
    </row>
    <row r="27" spans="1:9" ht="38.25" x14ac:dyDescent="0.2">
      <c r="A27" s="204">
        <v>25</v>
      </c>
      <c r="B27" s="157" t="s">
        <v>215</v>
      </c>
      <c r="C27" s="157" t="s">
        <v>364</v>
      </c>
      <c r="D27" s="157" t="s">
        <v>365</v>
      </c>
      <c r="E27" s="205">
        <v>15.7</v>
      </c>
      <c r="F27" s="209"/>
      <c r="G27" s="157" t="s">
        <v>366</v>
      </c>
      <c r="H27" s="157"/>
      <c r="I27" s="206">
        <v>5.5</v>
      </c>
    </row>
    <row r="28" spans="1:9" ht="102" x14ac:dyDescent="0.2">
      <c r="A28" s="204">
        <v>26</v>
      </c>
      <c r="B28" s="157" t="s">
        <v>215</v>
      </c>
      <c r="C28" s="157" t="s">
        <v>384</v>
      </c>
      <c r="D28" s="157" t="s">
        <v>424</v>
      </c>
      <c r="E28" s="205">
        <v>15.399999999999999</v>
      </c>
      <c r="F28" s="157"/>
      <c r="G28" s="157"/>
      <c r="H28" s="157" t="s">
        <v>388</v>
      </c>
      <c r="I28" s="206">
        <v>7.5</v>
      </c>
    </row>
    <row r="29" spans="1:9" ht="38.25" x14ac:dyDescent="0.2">
      <c r="A29" s="204">
        <v>27</v>
      </c>
      <c r="B29" s="157" t="s">
        <v>215</v>
      </c>
      <c r="C29" s="157" t="s">
        <v>390</v>
      </c>
      <c r="D29" s="157" t="s">
        <v>391</v>
      </c>
      <c r="E29" s="205">
        <v>15.399999999999999</v>
      </c>
      <c r="F29" s="157"/>
      <c r="G29" s="157" t="s">
        <v>393</v>
      </c>
      <c r="H29" s="157"/>
      <c r="I29" s="206">
        <v>7.5</v>
      </c>
    </row>
    <row r="30" spans="1:9" ht="38.25" x14ac:dyDescent="0.2">
      <c r="A30" s="204">
        <v>28</v>
      </c>
      <c r="B30" s="157" t="s">
        <v>215</v>
      </c>
      <c r="C30" s="157" t="s">
        <v>420</v>
      </c>
      <c r="D30" s="157" t="s">
        <v>407</v>
      </c>
      <c r="E30" s="205">
        <v>15.3</v>
      </c>
      <c r="F30" s="157"/>
      <c r="G30" s="157" t="s">
        <v>410</v>
      </c>
      <c r="H30" s="157"/>
      <c r="I30" s="206">
        <v>6.5</v>
      </c>
    </row>
    <row r="31" spans="1:9" ht="63.75" x14ac:dyDescent="0.2">
      <c r="A31" s="204">
        <v>29</v>
      </c>
      <c r="B31" s="157" t="s">
        <v>215</v>
      </c>
      <c r="C31" s="210" t="s">
        <v>353</v>
      </c>
      <c r="D31" s="157" t="s">
        <v>354</v>
      </c>
      <c r="E31" s="205">
        <v>14.8</v>
      </c>
      <c r="F31" s="157"/>
      <c r="G31" s="157" t="s">
        <v>355</v>
      </c>
      <c r="H31" s="157"/>
      <c r="I31" s="206">
        <v>5</v>
      </c>
    </row>
    <row r="32" spans="1:9" ht="114.75" x14ac:dyDescent="0.2">
      <c r="A32" s="204">
        <v>30</v>
      </c>
      <c r="B32" s="157" t="s">
        <v>215</v>
      </c>
      <c r="C32" s="210" t="s">
        <v>353</v>
      </c>
      <c r="D32" s="157" t="s">
        <v>360</v>
      </c>
      <c r="E32" s="205">
        <v>14.8</v>
      </c>
      <c r="F32" s="157"/>
      <c r="G32" s="157"/>
      <c r="H32" s="157" t="s">
        <v>358</v>
      </c>
      <c r="I32" s="206">
        <v>4.5</v>
      </c>
    </row>
    <row r="33" spans="1:9" ht="51" x14ac:dyDescent="0.2">
      <c r="A33" s="204">
        <v>31</v>
      </c>
      <c r="B33" s="157" t="s">
        <v>215</v>
      </c>
      <c r="C33" s="210" t="s">
        <v>261</v>
      </c>
      <c r="D33" s="157" t="s">
        <v>361</v>
      </c>
      <c r="E33" s="205">
        <v>14.8</v>
      </c>
      <c r="F33" s="157"/>
      <c r="G33" s="157" t="s">
        <v>362</v>
      </c>
      <c r="H33" s="157"/>
      <c r="I33" s="206">
        <v>5</v>
      </c>
    </row>
    <row r="34" spans="1:9" ht="63.75" x14ac:dyDescent="0.2">
      <c r="A34" s="204">
        <v>32</v>
      </c>
      <c r="B34" s="157" t="s">
        <v>215</v>
      </c>
      <c r="C34" s="208" t="s">
        <v>332</v>
      </c>
      <c r="D34" s="157" t="s">
        <v>333</v>
      </c>
      <c r="E34" s="205">
        <v>14.6</v>
      </c>
      <c r="F34" s="207"/>
      <c r="G34" s="157" t="s">
        <v>331</v>
      </c>
      <c r="H34" s="157" t="s">
        <v>330</v>
      </c>
      <c r="I34" s="206">
        <v>6</v>
      </c>
    </row>
    <row r="35" spans="1:9" ht="25.5" x14ac:dyDescent="0.2">
      <c r="A35" s="204">
        <v>33</v>
      </c>
      <c r="B35" s="157" t="s">
        <v>215</v>
      </c>
      <c r="C35" s="157" t="s">
        <v>224</v>
      </c>
      <c r="D35" s="157" t="s">
        <v>217</v>
      </c>
      <c r="E35" s="205">
        <v>13.8</v>
      </c>
      <c r="F35" s="157" t="s">
        <v>371</v>
      </c>
      <c r="G35" s="157"/>
      <c r="H35" s="157"/>
      <c r="I35" s="206">
        <v>6.5</v>
      </c>
    </row>
    <row r="36" spans="1:9" ht="25.5" x14ac:dyDescent="0.2">
      <c r="A36" s="204">
        <v>34</v>
      </c>
      <c r="B36" s="157" t="s">
        <v>215</v>
      </c>
      <c r="C36" s="157" t="s">
        <v>224</v>
      </c>
      <c r="D36" s="157" t="s">
        <v>218</v>
      </c>
      <c r="E36" s="205">
        <v>13.8</v>
      </c>
      <c r="F36" s="157"/>
      <c r="G36" s="214" t="s">
        <v>430</v>
      </c>
      <c r="H36" s="157"/>
      <c r="I36" s="206">
        <v>6.5</v>
      </c>
    </row>
    <row r="37" spans="1:9" ht="38.25" x14ac:dyDescent="0.2">
      <c r="A37" s="204">
        <v>35</v>
      </c>
      <c r="B37" s="157" t="s">
        <v>215</v>
      </c>
      <c r="C37" s="157" t="s">
        <v>224</v>
      </c>
      <c r="D37" s="157" t="s">
        <v>369</v>
      </c>
      <c r="E37" s="205">
        <v>13.8</v>
      </c>
      <c r="F37" s="157"/>
      <c r="G37" s="215" t="s">
        <v>425</v>
      </c>
      <c r="H37" s="157"/>
      <c r="I37" s="206">
        <v>6.5</v>
      </c>
    </row>
    <row r="38" spans="1:9" ht="63.75" x14ac:dyDescent="0.2">
      <c r="A38" s="204">
        <v>36</v>
      </c>
      <c r="B38" s="157" t="s">
        <v>215</v>
      </c>
      <c r="C38" s="208" t="s">
        <v>242</v>
      </c>
      <c r="D38" s="157" t="s">
        <v>329</v>
      </c>
      <c r="E38" s="205">
        <v>12.6</v>
      </c>
      <c r="F38" s="207"/>
      <c r="G38" s="157" t="s">
        <v>331</v>
      </c>
      <c r="H38" s="157" t="s">
        <v>330</v>
      </c>
      <c r="I38" s="206">
        <v>6</v>
      </c>
    </row>
    <row r="39" spans="1:9" ht="63.75" x14ac:dyDescent="0.2">
      <c r="A39" s="204">
        <v>37</v>
      </c>
      <c r="B39" s="157" t="s">
        <v>222</v>
      </c>
      <c r="C39" s="157" t="s">
        <v>395</v>
      </c>
      <c r="D39" s="157" t="s">
        <v>396</v>
      </c>
      <c r="E39" s="205">
        <v>12.3</v>
      </c>
      <c r="F39" s="157" t="s">
        <v>397</v>
      </c>
      <c r="G39" s="157"/>
      <c r="H39" s="157" t="s">
        <v>398</v>
      </c>
      <c r="I39" s="206">
        <v>6.9</v>
      </c>
    </row>
    <row r="40" spans="1:9" ht="51" x14ac:dyDescent="0.2">
      <c r="A40" s="204">
        <v>38</v>
      </c>
      <c r="B40" s="157" t="s">
        <v>215</v>
      </c>
      <c r="C40" s="157" t="s">
        <v>284</v>
      </c>
      <c r="D40" s="157" t="s">
        <v>415</v>
      </c>
      <c r="E40" s="205">
        <v>12.3</v>
      </c>
      <c r="F40" s="157"/>
      <c r="G40" s="214" t="s">
        <v>343</v>
      </c>
      <c r="H40" s="157"/>
      <c r="I40" s="206">
        <v>4.5</v>
      </c>
    </row>
    <row r="41" spans="1:9" ht="63.75" x14ac:dyDescent="0.2">
      <c r="A41" s="204">
        <v>39</v>
      </c>
      <c r="B41" s="157" t="s">
        <v>215</v>
      </c>
      <c r="C41" s="157" t="s">
        <v>288</v>
      </c>
      <c r="D41" s="157" t="s">
        <v>415</v>
      </c>
      <c r="E41" s="205">
        <v>12.3</v>
      </c>
      <c r="F41" s="157"/>
      <c r="G41" s="216" t="s">
        <v>418</v>
      </c>
      <c r="H41" s="157"/>
      <c r="I41" s="206">
        <v>4.5</v>
      </c>
    </row>
    <row r="42" spans="1:9" ht="63.75" x14ac:dyDescent="0.2">
      <c r="A42" s="204">
        <v>40</v>
      </c>
      <c r="B42" s="157" t="s">
        <v>215</v>
      </c>
      <c r="C42" s="157" t="s">
        <v>288</v>
      </c>
      <c r="D42" s="157" t="s">
        <v>416</v>
      </c>
      <c r="E42" s="205">
        <v>12.3</v>
      </c>
      <c r="F42" s="157" t="s">
        <v>417</v>
      </c>
      <c r="G42" s="215" t="s">
        <v>418</v>
      </c>
      <c r="H42" s="157"/>
      <c r="I42" s="206">
        <v>4.5</v>
      </c>
    </row>
    <row r="43" spans="1:9" ht="63.75" x14ac:dyDescent="0.2">
      <c r="A43" s="204">
        <v>41</v>
      </c>
      <c r="B43" s="157" t="s">
        <v>215</v>
      </c>
      <c r="C43" s="157" t="s">
        <v>381</v>
      </c>
      <c r="D43" s="157" t="s">
        <v>382</v>
      </c>
      <c r="E43" s="205">
        <v>11.899999999999999</v>
      </c>
      <c r="F43" s="157"/>
      <c r="G43" s="157" t="s">
        <v>385</v>
      </c>
      <c r="H43" s="157"/>
      <c r="I43" s="206">
        <v>5.5</v>
      </c>
    </row>
    <row r="44" spans="1:9" ht="102" x14ac:dyDescent="0.2">
      <c r="A44" s="204">
        <v>42</v>
      </c>
      <c r="B44" s="157" t="s">
        <v>334</v>
      </c>
      <c r="C44" s="157" t="s">
        <v>335</v>
      </c>
      <c r="D44" s="157" t="s">
        <v>336</v>
      </c>
      <c r="E44" s="205">
        <v>11.4</v>
      </c>
      <c r="F44" s="209" t="s">
        <v>338</v>
      </c>
      <c r="G44" s="214" t="s">
        <v>328</v>
      </c>
      <c r="H44" s="157" t="s">
        <v>337</v>
      </c>
      <c r="I44" s="206">
        <v>5</v>
      </c>
    </row>
    <row r="45" spans="1:9" ht="38.25" x14ac:dyDescent="0.2">
      <c r="A45" s="204">
        <v>43</v>
      </c>
      <c r="B45" s="157" t="s">
        <v>222</v>
      </c>
      <c r="C45" s="157" t="s">
        <v>265</v>
      </c>
      <c r="D45" s="157" t="s">
        <v>373</v>
      </c>
      <c r="E45" s="205">
        <v>11.4</v>
      </c>
      <c r="F45" s="157"/>
      <c r="G45" s="214" t="s">
        <v>375</v>
      </c>
      <c r="H45" s="157" t="s">
        <v>374</v>
      </c>
      <c r="I45" s="206">
        <v>6.5</v>
      </c>
    </row>
  </sheetData>
  <sortState ref="A3:I45">
    <sortCondition descending="1" ref="E3:E45"/>
  </sortState>
  <mergeCells count="2">
    <mergeCell ref="B1:E1"/>
    <mergeCell ref="F1:I1"/>
  </mergeCells>
  <conditionalFormatting sqref="E2 E9 E12 E15">
    <cfRule type="colorScale" priority="33">
      <colorScale>
        <cfvo type="min"/>
        <cfvo type="percentile" val="50"/>
        <cfvo type="max"/>
        <color rgb="FF63BE7B"/>
        <color rgb="FFFFEB84"/>
        <color rgb="FFF8696B"/>
      </colorScale>
    </cfRule>
  </conditionalFormatting>
  <conditionalFormatting sqref="E14">
    <cfRule type="colorScale" priority="25">
      <colorScale>
        <cfvo type="min"/>
        <cfvo type="percentile" val="50"/>
        <cfvo type="max"/>
        <color rgb="FF63BE7B"/>
        <color rgb="FFFFEB84"/>
        <color rgb="FFF8696B"/>
      </colorScale>
    </cfRule>
  </conditionalFormatting>
  <conditionalFormatting sqref="E17">
    <cfRule type="colorScale" priority="21">
      <colorScale>
        <cfvo type="min"/>
        <cfvo type="percentile" val="50"/>
        <cfvo type="max"/>
        <color rgb="FF63BE7B"/>
        <color rgb="FFFFEB84"/>
        <color rgb="FFF8696B"/>
      </colorScale>
    </cfRule>
  </conditionalFormatting>
  <conditionalFormatting sqref="E4:E5">
    <cfRule type="colorScale" priority="32">
      <colorScale>
        <cfvo type="min"/>
        <cfvo type="percentile" val="50"/>
        <cfvo type="max"/>
        <color rgb="FF63BE7B"/>
        <color rgb="FFFFEB84"/>
        <color rgb="FFF8696B"/>
      </colorScale>
    </cfRule>
  </conditionalFormatting>
  <conditionalFormatting sqref="E3">
    <cfRule type="colorScale" priority="31">
      <colorScale>
        <cfvo type="min"/>
        <cfvo type="percentile" val="50"/>
        <cfvo type="max"/>
        <color rgb="FF63BE7B"/>
        <color rgb="FFFFEB84"/>
        <color rgb="FFF8696B"/>
      </colorScale>
    </cfRule>
  </conditionalFormatting>
  <conditionalFormatting sqref="E7:E8">
    <cfRule type="colorScale" priority="30">
      <colorScale>
        <cfvo type="min"/>
        <cfvo type="percentile" val="50"/>
        <cfvo type="max"/>
        <color rgb="FF63BE7B"/>
        <color rgb="FFFFEB84"/>
        <color rgb="FFF8696B"/>
      </colorScale>
    </cfRule>
  </conditionalFormatting>
  <conditionalFormatting sqref="E6">
    <cfRule type="colorScale" priority="29">
      <colorScale>
        <cfvo type="min"/>
        <cfvo type="percentile" val="50"/>
        <cfvo type="max"/>
        <color rgb="FF63BE7B"/>
        <color rgb="FFFFEB84"/>
        <color rgb="FFF8696B"/>
      </colorScale>
    </cfRule>
  </conditionalFormatting>
  <conditionalFormatting sqref="E11">
    <cfRule type="colorScale" priority="28">
      <colorScale>
        <cfvo type="min"/>
        <cfvo type="percentile" val="50"/>
        <cfvo type="max"/>
        <color rgb="FF63BE7B"/>
        <color rgb="FFFFEB84"/>
        <color rgb="FFF8696B"/>
      </colorScale>
    </cfRule>
  </conditionalFormatting>
  <conditionalFormatting sqref="E10">
    <cfRule type="colorScale" priority="27">
      <colorScale>
        <cfvo type="min"/>
        <cfvo type="percentile" val="50"/>
        <cfvo type="max"/>
        <color rgb="FF63BE7B"/>
        <color rgb="FFFFEB84"/>
        <color rgb="FFF8696B"/>
      </colorScale>
    </cfRule>
  </conditionalFormatting>
  <conditionalFormatting sqref="E13">
    <cfRule type="colorScale" priority="26">
      <colorScale>
        <cfvo type="min"/>
        <cfvo type="percentile" val="50"/>
        <cfvo type="max"/>
        <color rgb="FF63BE7B"/>
        <color rgb="FFFFEB84"/>
        <color rgb="FFF8696B"/>
      </colorScale>
    </cfRule>
  </conditionalFormatting>
  <conditionalFormatting sqref="E14">
    <cfRule type="colorScale" priority="24">
      <colorScale>
        <cfvo type="min"/>
        <cfvo type="percentile" val="50"/>
        <cfvo type="max"/>
        <color rgb="FF63BE7B"/>
        <color rgb="FFFFEB84"/>
        <color rgb="FFF8696B"/>
      </colorScale>
    </cfRule>
  </conditionalFormatting>
  <conditionalFormatting sqref="E15">
    <cfRule type="colorScale" priority="23">
      <colorScale>
        <cfvo type="min"/>
        <cfvo type="percentile" val="50"/>
        <cfvo type="max"/>
        <color rgb="FF63BE7B"/>
        <color rgb="FFFFEB84"/>
        <color rgb="FFF8696B"/>
      </colorScale>
    </cfRule>
  </conditionalFormatting>
  <conditionalFormatting sqref="E16">
    <cfRule type="colorScale" priority="22">
      <colorScale>
        <cfvo type="min"/>
        <cfvo type="percentile" val="50"/>
        <cfvo type="max"/>
        <color rgb="FF63BE7B"/>
        <color rgb="FFFFEB84"/>
        <color rgb="FFF8696B"/>
      </colorScale>
    </cfRule>
  </conditionalFormatting>
  <conditionalFormatting sqref="E17">
    <cfRule type="colorScale" priority="20">
      <colorScale>
        <cfvo type="min"/>
        <cfvo type="percentile" val="50"/>
        <cfvo type="max"/>
        <color rgb="FF63BE7B"/>
        <color rgb="FFFFEB84"/>
        <color rgb="FFF8696B"/>
      </colorScale>
    </cfRule>
  </conditionalFormatting>
  <conditionalFormatting sqref="E19">
    <cfRule type="colorScale" priority="19">
      <colorScale>
        <cfvo type="min"/>
        <cfvo type="percentile" val="50"/>
        <cfvo type="max"/>
        <color rgb="FF63BE7B"/>
        <color rgb="FFFFEB84"/>
        <color rgb="FFF8696B"/>
      </colorScale>
    </cfRule>
  </conditionalFormatting>
  <conditionalFormatting sqref="E18">
    <cfRule type="colorScale" priority="18">
      <colorScale>
        <cfvo type="min"/>
        <cfvo type="percentile" val="50"/>
        <cfvo type="max"/>
        <color rgb="FF63BE7B"/>
        <color rgb="FFFFEB84"/>
        <color rgb="FFF8696B"/>
      </colorScale>
    </cfRule>
  </conditionalFormatting>
  <conditionalFormatting sqref="E20:E24">
    <cfRule type="colorScale" priority="17">
      <colorScale>
        <cfvo type="min"/>
        <cfvo type="percentile" val="50"/>
        <cfvo type="max"/>
        <color rgb="FF63BE7B"/>
        <color rgb="FFFFEB84"/>
        <color rgb="FFF8696B"/>
      </colorScale>
    </cfRule>
  </conditionalFormatting>
  <conditionalFormatting sqref="E25">
    <cfRule type="colorScale" priority="16">
      <colorScale>
        <cfvo type="min"/>
        <cfvo type="percentile" val="50"/>
        <cfvo type="max"/>
        <color rgb="FF63BE7B"/>
        <color rgb="FFFFEB84"/>
        <color rgb="FFF8696B"/>
      </colorScale>
    </cfRule>
  </conditionalFormatting>
  <conditionalFormatting sqref="E26">
    <cfRule type="colorScale" priority="15">
      <colorScale>
        <cfvo type="min"/>
        <cfvo type="percentile" val="50"/>
        <cfvo type="max"/>
        <color rgb="FF63BE7B"/>
        <color rgb="FFFFEB84"/>
        <color rgb="FFF8696B"/>
      </colorScale>
    </cfRule>
  </conditionalFormatting>
  <conditionalFormatting sqref="E27">
    <cfRule type="colorScale" priority="14">
      <colorScale>
        <cfvo type="min"/>
        <cfvo type="percentile" val="50"/>
        <cfvo type="max"/>
        <color rgb="FF63BE7B"/>
        <color rgb="FFFFEB84"/>
        <color rgb="FFF8696B"/>
      </colorScale>
    </cfRule>
  </conditionalFormatting>
  <conditionalFormatting sqref="E28">
    <cfRule type="colorScale" priority="13">
      <colorScale>
        <cfvo type="min"/>
        <cfvo type="percentile" val="50"/>
        <cfvo type="max"/>
        <color rgb="FF63BE7B"/>
        <color rgb="FFFFEB84"/>
        <color rgb="FFF8696B"/>
      </colorScale>
    </cfRule>
  </conditionalFormatting>
  <conditionalFormatting sqref="E29">
    <cfRule type="colorScale" priority="12">
      <colorScale>
        <cfvo type="min"/>
        <cfvo type="percentile" val="50"/>
        <cfvo type="max"/>
        <color rgb="FF63BE7B"/>
        <color rgb="FFFFEB84"/>
        <color rgb="FFF8696B"/>
      </colorScale>
    </cfRule>
  </conditionalFormatting>
  <conditionalFormatting sqref="E30:E31">
    <cfRule type="colorScale" priority="11">
      <colorScale>
        <cfvo type="min"/>
        <cfvo type="percentile" val="50"/>
        <cfvo type="max"/>
        <color rgb="FF63BE7B"/>
        <color rgb="FFFFEB84"/>
        <color rgb="FFF8696B"/>
      </colorScale>
    </cfRule>
  </conditionalFormatting>
  <conditionalFormatting sqref="E32:E35">
    <cfRule type="colorScale" priority="10">
      <colorScale>
        <cfvo type="min"/>
        <cfvo type="percentile" val="50"/>
        <cfvo type="max"/>
        <color rgb="FF63BE7B"/>
        <color rgb="FFFFEB84"/>
        <color rgb="FFF8696B"/>
      </colorScale>
    </cfRule>
  </conditionalFormatting>
  <conditionalFormatting sqref="E37">
    <cfRule type="colorScale" priority="9">
      <colorScale>
        <cfvo type="min"/>
        <cfvo type="percentile" val="50"/>
        <cfvo type="max"/>
        <color rgb="FF63BE7B"/>
        <color rgb="FFFFEB84"/>
        <color rgb="FFF8696B"/>
      </colorScale>
    </cfRule>
  </conditionalFormatting>
  <conditionalFormatting sqref="E36">
    <cfRule type="colorScale" priority="8">
      <colorScale>
        <cfvo type="min"/>
        <cfvo type="percentile" val="50"/>
        <cfvo type="max"/>
        <color rgb="FF63BE7B"/>
        <color rgb="FFFFEB84"/>
        <color rgb="FFF8696B"/>
      </colorScale>
    </cfRule>
  </conditionalFormatting>
  <conditionalFormatting sqref="E38">
    <cfRule type="colorScale" priority="7">
      <colorScale>
        <cfvo type="min"/>
        <cfvo type="percentile" val="50"/>
        <cfvo type="max"/>
        <color rgb="FF63BE7B"/>
        <color rgb="FFFFEB84"/>
        <color rgb="FFF8696B"/>
      </colorScale>
    </cfRule>
  </conditionalFormatting>
  <conditionalFormatting sqref="E39">
    <cfRule type="colorScale" priority="6">
      <colorScale>
        <cfvo type="min"/>
        <cfvo type="percentile" val="50"/>
        <cfvo type="max"/>
        <color rgb="FF63BE7B"/>
        <color rgb="FFFFEB84"/>
        <color rgb="FFF8696B"/>
      </colorScale>
    </cfRule>
  </conditionalFormatting>
  <conditionalFormatting sqref="E40:E42">
    <cfRule type="colorScale" priority="5">
      <colorScale>
        <cfvo type="min"/>
        <cfvo type="percentile" val="50"/>
        <cfvo type="max"/>
        <color rgb="FF63BE7B"/>
        <color rgb="FFFFEB84"/>
        <color rgb="FFF8696B"/>
      </colorScale>
    </cfRule>
  </conditionalFormatting>
  <conditionalFormatting sqref="E43">
    <cfRule type="colorScale" priority="4">
      <colorScale>
        <cfvo type="min"/>
        <cfvo type="percentile" val="50"/>
        <cfvo type="max"/>
        <color rgb="FF63BE7B"/>
        <color rgb="FFFFEB84"/>
        <color rgb="FFF8696B"/>
      </colorScale>
    </cfRule>
  </conditionalFormatting>
  <conditionalFormatting sqref="E44">
    <cfRule type="colorScale" priority="3">
      <colorScale>
        <cfvo type="min"/>
        <cfvo type="percentile" val="50"/>
        <cfvo type="max"/>
        <color rgb="FF63BE7B"/>
        <color rgb="FFFFEB84"/>
        <color rgb="FFF8696B"/>
      </colorScale>
    </cfRule>
  </conditionalFormatting>
  <conditionalFormatting sqref="E45">
    <cfRule type="colorScale" priority="2">
      <colorScale>
        <cfvo type="min"/>
        <cfvo type="percentile" val="50"/>
        <cfvo type="max"/>
        <color rgb="FF63BE7B"/>
        <color rgb="FFFFEB84"/>
        <color rgb="FFF8696B"/>
      </colorScale>
    </cfRule>
  </conditionalFormatting>
  <conditionalFormatting sqref="E2:E1048576">
    <cfRule type="colorScale" priority="1">
      <colorScale>
        <cfvo type="min"/>
        <cfvo type="percentile" val="50"/>
        <cfvo type="max"/>
        <color rgb="FF63BE7B"/>
        <color rgb="FFFFEB84"/>
        <color rgb="FFF8696B"/>
      </colorScale>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5"/>
  <sheetViews>
    <sheetView workbookViewId="0">
      <selection activeCell="M3" sqref="M3"/>
    </sheetView>
  </sheetViews>
  <sheetFormatPr defaultRowHeight="15" x14ac:dyDescent="0.25"/>
  <sheetData>
    <row r="1" spans="1:37" x14ac:dyDescent="0.25">
      <c r="A1" s="80" t="s">
        <v>171</v>
      </c>
      <c r="B1" s="59"/>
      <c r="C1" s="59"/>
      <c r="D1" s="61" t="s">
        <v>175</v>
      </c>
      <c r="E1" s="62"/>
      <c r="F1" s="63"/>
      <c r="G1" s="62"/>
      <c r="H1" s="64"/>
      <c r="I1" s="62"/>
      <c r="K1" s="80" t="s">
        <v>178</v>
      </c>
      <c r="L1" s="66"/>
      <c r="M1" s="66"/>
      <c r="N1" s="59"/>
      <c r="O1" s="67"/>
      <c r="T1" s="160"/>
      <c r="U1" s="160"/>
      <c r="V1" s="160"/>
      <c r="AE1" s="3"/>
      <c r="AK1" s="3"/>
    </row>
    <row r="2" spans="1:37" x14ac:dyDescent="0.25">
      <c r="A2" s="80" t="s">
        <v>172</v>
      </c>
      <c r="B2" s="59"/>
      <c r="C2" s="68"/>
      <c r="D2" s="61" t="s">
        <v>176</v>
      </c>
      <c r="E2" s="62"/>
      <c r="F2" s="63"/>
      <c r="G2" s="62"/>
      <c r="H2" s="64"/>
      <c r="I2" s="62"/>
      <c r="K2" s="80" t="s">
        <v>180</v>
      </c>
      <c r="L2" s="69"/>
      <c r="M2" s="69"/>
      <c r="N2" s="71"/>
      <c r="O2" s="70"/>
      <c r="T2" s="160"/>
      <c r="U2" s="160"/>
      <c r="V2" s="160"/>
      <c r="AE2" s="3"/>
      <c r="AK2" s="3"/>
    </row>
    <row r="3" spans="1:37" x14ac:dyDescent="0.25">
      <c r="A3" s="80" t="s">
        <v>173</v>
      </c>
      <c r="B3" s="72"/>
      <c r="C3" s="59"/>
      <c r="D3" s="73"/>
      <c r="E3" s="81" t="s">
        <v>177</v>
      </c>
      <c r="F3" s="65"/>
      <c r="G3" s="75"/>
      <c r="H3" s="76"/>
      <c r="I3" s="77"/>
      <c r="J3" s="60"/>
      <c r="K3" s="80" t="s">
        <v>181</v>
      </c>
      <c r="L3" s="69"/>
      <c r="M3" s="69"/>
      <c r="N3" s="59"/>
      <c r="O3" s="70"/>
      <c r="T3" s="160"/>
      <c r="U3" s="160"/>
      <c r="V3" s="160"/>
      <c r="AE3" s="3"/>
      <c r="AK3" s="3"/>
    </row>
    <row r="4" spans="1:37" x14ac:dyDescent="0.25">
      <c r="A4" s="80" t="s">
        <v>174</v>
      </c>
      <c r="B4" s="59"/>
      <c r="C4" s="68"/>
      <c r="D4" s="78"/>
      <c r="E4" s="68"/>
      <c r="F4" s="68"/>
      <c r="G4" s="68"/>
      <c r="H4" s="78"/>
      <c r="I4" s="77"/>
      <c r="J4" s="74"/>
      <c r="K4" s="80" t="s">
        <v>182</v>
      </c>
      <c r="L4" s="69">
        <v>1</v>
      </c>
      <c r="M4" s="82" t="s">
        <v>161</v>
      </c>
      <c r="N4" s="79">
        <v>1</v>
      </c>
      <c r="O4" s="70"/>
      <c r="T4" s="160"/>
      <c r="U4" s="160"/>
      <c r="V4" s="160"/>
      <c r="AE4" s="3"/>
      <c r="AK4" s="3"/>
    </row>
    <row r="5" spans="1:37" ht="15.75" thickBot="1" x14ac:dyDescent="0.3">
      <c r="A5" s="49"/>
      <c r="E5" s="52"/>
      <c r="F5" s="52"/>
      <c r="G5" s="52"/>
      <c r="H5" s="52"/>
      <c r="I5" s="52"/>
      <c r="J5" s="52"/>
      <c r="K5" s="52"/>
      <c r="L5" s="52"/>
      <c r="M5" s="52"/>
      <c r="N5" s="52"/>
      <c r="O5" s="52"/>
      <c r="P5" s="52"/>
      <c r="Q5" s="52"/>
      <c r="R5" s="52"/>
      <c r="S5" s="52"/>
      <c r="T5" s="160"/>
      <c r="U5" s="160"/>
      <c r="V5" s="160"/>
      <c r="AE5" s="3"/>
      <c r="AK5" s="3"/>
    </row>
    <row r="6" spans="1:37" ht="15.75" thickBot="1" x14ac:dyDescent="0.3">
      <c r="A6" s="50"/>
      <c r="E6" s="261" t="s">
        <v>164</v>
      </c>
      <c r="F6" s="262"/>
      <c r="G6" s="262"/>
      <c r="H6" s="262"/>
      <c r="I6" s="262"/>
      <c r="J6" s="262"/>
      <c r="K6" s="262"/>
      <c r="L6" s="262"/>
      <c r="M6" s="262"/>
      <c r="N6" s="262"/>
      <c r="O6" s="262"/>
      <c r="P6" s="262"/>
      <c r="Q6" s="262"/>
      <c r="R6" s="262"/>
      <c r="S6" s="263"/>
      <c r="T6" s="160"/>
      <c r="U6" s="160"/>
      <c r="V6" s="160"/>
      <c r="W6" s="264" t="s">
        <v>165</v>
      </c>
      <c r="X6" s="265"/>
      <c r="Y6" s="265"/>
      <c r="Z6" s="265"/>
      <c r="AA6" s="265"/>
      <c r="AB6" s="265"/>
      <c r="AC6" s="265"/>
      <c r="AD6" s="265"/>
      <c r="AE6" s="265"/>
      <c r="AF6" s="265"/>
      <c r="AG6" s="265"/>
      <c r="AH6" s="265"/>
      <c r="AI6" s="265"/>
      <c r="AJ6" s="265"/>
      <c r="AK6" s="266"/>
    </row>
    <row r="7" spans="1:37" ht="15.75" thickBot="1" x14ac:dyDescent="0.3">
      <c r="A7" s="49"/>
      <c r="B7" s="3"/>
      <c r="C7" s="3"/>
      <c r="D7" s="3"/>
      <c r="E7" s="53"/>
      <c r="F7" s="54"/>
      <c r="G7" s="54"/>
      <c r="H7" s="261" t="s">
        <v>151</v>
      </c>
      <c r="I7" s="262"/>
      <c r="J7" s="262"/>
      <c r="K7" s="262"/>
      <c r="L7" s="263"/>
      <c r="M7" s="220"/>
      <c r="N7" s="261" t="s">
        <v>152</v>
      </c>
      <c r="O7" s="262"/>
      <c r="P7" s="262"/>
      <c r="Q7" s="262"/>
      <c r="R7" s="263"/>
      <c r="S7" s="55"/>
      <c r="T7" s="267" t="s">
        <v>166</v>
      </c>
      <c r="U7" s="268"/>
      <c r="V7" s="269"/>
      <c r="W7" s="56"/>
      <c r="X7" s="57"/>
      <c r="Y7" s="57"/>
      <c r="Z7" s="270" t="s">
        <v>151</v>
      </c>
      <c r="AA7" s="271"/>
      <c r="AB7" s="271"/>
      <c r="AC7" s="271"/>
      <c r="AD7" s="272"/>
      <c r="AE7" s="57"/>
      <c r="AF7" s="270" t="s">
        <v>152</v>
      </c>
      <c r="AG7" s="271"/>
      <c r="AH7" s="271"/>
      <c r="AI7" s="271"/>
      <c r="AJ7" s="272"/>
      <c r="AK7" s="58"/>
    </row>
    <row r="8" spans="1:37" ht="60" x14ac:dyDescent="0.25">
      <c r="A8" s="84" t="s">
        <v>135</v>
      </c>
      <c r="B8" s="85" t="s">
        <v>162</v>
      </c>
      <c r="C8" s="86" t="s">
        <v>163</v>
      </c>
      <c r="D8" s="86" t="s">
        <v>170</v>
      </c>
      <c r="E8" s="87" t="s">
        <v>136</v>
      </c>
      <c r="F8" s="87" t="s">
        <v>137</v>
      </c>
      <c r="G8" s="88" t="s">
        <v>138</v>
      </c>
      <c r="H8" s="89" t="s">
        <v>146</v>
      </c>
      <c r="I8" s="89" t="s">
        <v>147</v>
      </c>
      <c r="J8" s="89" t="s">
        <v>148</v>
      </c>
      <c r="K8" s="89" t="s">
        <v>149</v>
      </c>
      <c r="L8" s="89" t="s">
        <v>150</v>
      </c>
      <c r="M8" s="152" t="s">
        <v>139</v>
      </c>
      <c r="N8" s="89" t="s">
        <v>141</v>
      </c>
      <c r="O8" s="89" t="s">
        <v>142</v>
      </c>
      <c r="P8" s="89" t="s">
        <v>143</v>
      </c>
      <c r="Q8" s="89" t="s">
        <v>144</v>
      </c>
      <c r="R8" s="89" t="s">
        <v>145</v>
      </c>
      <c r="S8" s="87" t="s">
        <v>140</v>
      </c>
      <c r="T8" s="162" t="s">
        <v>167</v>
      </c>
      <c r="U8" s="163" t="s">
        <v>168</v>
      </c>
      <c r="V8" s="162" t="s">
        <v>169</v>
      </c>
      <c r="W8" s="90" t="s">
        <v>136</v>
      </c>
      <c r="X8" s="90" t="s">
        <v>137</v>
      </c>
      <c r="Y8" s="91" t="s">
        <v>138</v>
      </c>
      <c r="Z8" s="92" t="s">
        <v>146</v>
      </c>
      <c r="AA8" s="92" t="s">
        <v>147</v>
      </c>
      <c r="AB8" s="92" t="s">
        <v>148</v>
      </c>
      <c r="AC8" s="92" t="s">
        <v>149</v>
      </c>
      <c r="AD8" s="92" t="s">
        <v>150</v>
      </c>
      <c r="AE8" s="93" t="s">
        <v>139</v>
      </c>
      <c r="AF8" s="92" t="s">
        <v>141</v>
      </c>
      <c r="AG8" s="92" t="s">
        <v>142</v>
      </c>
      <c r="AH8" s="92" t="s">
        <v>143</v>
      </c>
      <c r="AI8" s="92" t="s">
        <v>144</v>
      </c>
      <c r="AJ8" s="92" t="s">
        <v>145</v>
      </c>
      <c r="AK8" s="90" t="s">
        <v>140</v>
      </c>
    </row>
    <row r="9" spans="1:37" x14ac:dyDescent="0.25">
      <c r="A9" s="7"/>
      <c r="B9" s="94"/>
      <c r="C9" s="94"/>
      <c r="D9" s="94"/>
      <c r="E9" s="95"/>
      <c r="F9" s="95"/>
      <c r="G9" s="95"/>
      <c r="H9" s="95"/>
      <c r="I9" s="95"/>
      <c r="J9" s="95"/>
      <c r="K9" s="95"/>
      <c r="L9" s="95"/>
      <c r="M9" s="153">
        <f t="shared" ref="M9:M15" si="0">G9+H9+I9+J9+K9+L9</f>
        <v>0</v>
      </c>
      <c r="N9" s="2"/>
      <c r="O9" s="2"/>
      <c r="P9" s="2"/>
      <c r="Q9" s="2"/>
      <c r="R9" s="2"/>
      <c r="S9" s="154">
        <f>E9*F9*M9+SUM(N9:R9)</f>
        <v>0</v>
      </c>
      <c r="T9" s="159"/>
      <c r="U9" s="273"/>
      <c r="V9" s="159"/>
      <c r="W9" s="97"/>
      <c r="X9" s="97"/>
      <c r="Y9" s="97"/>
      <c r="Z9" s="97"/>
      <c r="AA9" s="97"/>
      <c r="AB9" s="97"/>
      <c r="AC9" s="97"/>
      <c r="AD9" s="97"/>
      <c r="AE9" s="165">
        <f t="shared" ref="AE9:AE15" si="1">Y9+Z9+AA9+AB9+AC9+AD9</f>
        <v>0</v>
      </c>
      <c r="AF9" s="97"/>
      <c r="AG9" s="97"/>
      <c r="AH9" s="97"/>
      <c r="AI9" s="97"/>
      <c r="AJ9" s="97"/>
      <c r="AK9" s="165">
        <f t="shared" ref="AK9:AK15" si="2">W9*X9*AE9+SUM(AF9:AJ9)</f>
        <v>0</v>
      </c>
    </row>
    <row r="10" spans="1:37" x14ac:dyDescent="0.25">
      <c r="A10" s="7"/>
      <c r="B10" s="94"/>
      <c r="C10" s="94"/>
      <c r="D10" s="94"/>
      <c r="E10" s="95"/>
      <c r="F10" s="95"/>
      <c r="G10" s="95"/>
      <c r="H10" s="95"/>
      <c r="I10" s="95"/>
      <c r="J10" s="95"/>
      <c r="K10" s="95"/>
      <c r="L10" s="95"/>
      <c r="M10" s="153">
        <f t="shared" si="0"/>
        <v>0</v>
      </c>
      <c r="N10" s="2"/>
      <c r="O10" s="2"/>
      <c r="P10" s="2"/>
      <c r="Q10" s="2"/>
      <c r="R10" s="2"/>
      <c r="S10" s="154">
        <f>E10*F10*M10+SUM(N10:R10)</f>
        <v>0</v>
      </c>
      <c r="T10" s="167"/>
      <c r="U10" s="275"/>
      <c r="V10" s="159"/>
      <c r="W10" s="97"/>
      <c r="X10" s="97"/>
      <c r="Y10" s="97"/>
      <c r="Z10" s="97"/>
      <c r="AA10" s="97"/>
      <c r="AB10" s="97"/>
      <c r="AC10" s="97"/>
      <c r="AD10" s="97"/>
      <c r="AE10" s="165">
        <f t="shared" si="1"/>
        <v>0</v>
      </c>
      <c r="AF10" s="97"/>
      <c r="AG10" s="97"/>
      <c r="AH10" s="97"/>
      <c r="AI10" s="97"/>
      <c r="AJ10" s="97"/>
      <c r="AK10" s="165">
        <f t="shared" si="2"/>
        <v>0</v>
      </c>
    </row>
    <row r="11" spans="1:37" x14ac:dyDescent="0.25">
      <c r="A11" s="7"/>
      <c r="B11" s="94"/>
      <c r="C11" s="164"/>
      <c r="D11" s="94"/>
      <c r="E11" s="95"/>
      <c r="F11" s="95"/>
      <c r="G11" s="95"/>
      <c r="H11" s="95"/>
      <c r="I11" s="95"/>
      <c r="J11" s="95"/>
      <c r="K11" s="95"/>
      <c r="L11" s="95"/>
      <c r="M11" s="153">
        <f t="shared" si="0"/>
        <v>0</v>
      </c>
      <c r="N11" s="2"/>
      <c r="O11" s="2"/>
      <c r="P11" s="2"/>
      <c r="Q11" s="2"/>
      <c r="R11" s="2"/>
      <c r="S11" s="154">
        <f>E11*F11*M11+SUM(N11:R11)</f>
        <v>0</v>
      </c>
      <c r="T11" s="167"/>
      <c r="U11" s="159"/>
      <c r="V11" s="159"/>
      <c r="W11" s="97"/>
      <c r="X11" s="97"/>
      <c r="Y11" s="97"/>
      <c r="Z11" s="97"/>
      <c r="AA11" s="97"/>
      <c r="AB11" s="97"/>
      <c r="AC11" s="97"/>
      <c r="AD11" s="97"/>
      <c r="AE11" s="165">
        <f t="shared" si="1"/>
        <v>0</v>
      </c>
      <c r="AF11" s="97"/>
      <c r="AG11" s="97"/>
      <c r="AH11" s="97"/>
      <c r="AI11" s="97"/>
      <c r="AJ11" s="97"/>
      <c r="AK11" s="165">
        <f t="shared" si="2"/>
        <v>0</v>
      </c>
    </row>
    <row r="12" spans="1:37" x14ac:dyDescent="0.25">
      <c r="A12" s="7"/>
      <c r="B12" s="94"/>
      <c r="C12" s="94"/>
      <c r="D12" s="94"/>
      <c r="E12" s="95"/>
      <c r="F12" s="95"/>
      <c r="G12" s="95"/>
      <c r="H12" s="95"/>
      <c r="I12" s="95"/>
      <c r="J12" s="95"/>
      <c r="K12" s="95"/>
      <c r="L12" s="95"/>
      <c r="M12" s="153">
        <f t="shared" si="0"/>
        <v>0</v>
      </c>
      <c r="N12" s="2"/>
      <c r="O12" s="2"/>
      <c r="P12" s="2"/>
      <c r="Q12" s="2"/>
      <c r="R12" s="2"/>
      <c r="S12" s="154">
        <f t="shared" ref="S12" si="3">E12*F12*M12+SUM(N12:R12)</f>
        <v>0</v>
      </c>
      <c r="T12" s="159"/>
      <c r="U12" s="159"/>
      <c r="V12" s="159"/>
      <c r="W12" s="97"/>
      <c r="X12" s="97"/>
      <c r="Y12" s="97"/>
      <c r="Z12" s="97"/>
      <c r="AA12" s="97"/>
      <c r="AB12" s="97"/>
      <c r="AC12" s="97"/>
      <c r="AD12" s="97"/>
      <c r="AE12" s="165">
        <f t="shared" si="1"/>
        <v>0</v>
      </c>
      <c r="AF12" s="97"/>
      <c r="AG12" s="97"/>
      <c r="AH12" s="97"/>
      <c r="AI12" s="97"/>
      <c r="AJ12" s="97"/>
      <c r="AK12" s="165">
        <f t="shared" si="2"/>
        <v>0</v>
      </c>
    </row>
    <row r="13" spans="1:37" x14ac:dyDescent="0.25">
      <c r="A13" s="7"/>
      <c r="B13" s="94"/>
      <c r="C13" s="94"/>
      <c r="D13" s="94"/>
      <c r="E13" s="95"/>
      <c r="F13" s="95"/>
      <c r="G13" s="95"/>
      <c r="H13" s="95"/>
      <c r="I13" s="95"/>
      <c r="J13" s="95"/>
      <c r="K13" s="95"/>
      <c r="L13" s="95"/>
      <c r="M13" s="153">
        <f t="shared" si="0"/>
        <v>0</v>
      </c>
      <c r="N13" s="2"/>
      <c r="O13" s="2"/>
      <c r="P13" s="2"/>
      <c r="Q13" s="2"/>
      <c r="R13" s="2"/>
      <c r="S13" s="154">
        <f>E13*F13*M13+SUM(N13:R13)</f>
        <v>0</v>
      </c>
      <c r="T13" s="167"/>
      <c r="U13" s="159"/>
      <c r="V13" s="159"/>
      <c r="W13" s="97"/>
      <c r="X13" s="97"/>
      <c r="Y13" s="97"/>
      <c r="Z13" s="97"/>
      <c r="AA13" s="97"/>
      <c r="AB13" s="97"/>
      <c r="AC13" s="97"/>
      <c r="AD13" s="97"/>
      <c r="AE13" s="165">
        <f t="shared" si="1"/>
        <v>0</v>
      </c>
      <c r="AF13" s="97"/>
      <c r="AG13" s="97"/>
      <c r="AH13" s="97"/>
      <c r="AI13" s="97"/>
      <c r="AJ13" s="97"/>
      <c r="AK13" s="165">
        <f t="shared" si="2"/>
        <v>0</v>
      </c>
    </row>
    <row r="14" spans="1:37" x14ac:dyDescent="0.25">
      <c r="A14" s="7"/>
      <c r="B14" s="94"/>
      <c r="C14" s="164"/>
      <c r="D14" s="94"/>
      <c r="E14" s="95"/>
      <c r="F14" s="95"/>
      <c r="G14" s="95"/>
      <c r="H14" s="95"/>
      <c r="I14" s="95"/>
      <c r="J14" s="95"/>
      <c r="K14" s="95"/>
      <c r="L14" s="95"/>
      <c r="M14" s="153">
        <f t="shared" si="0"/>
        <v>0</v>
      </c>
      <c r="N14" s="2"/>
      <c r="O14" s="2"/>
      <c r="P14" s="2"/>
      <c r="Q14" s="2"/>
      <c r="R14" s="2"/>
      <c r="S14" s="154">
        <f>E14*F14*M14+SUM(N14:R14)</f>
        <v>0</v>
      </c>
      <c r="T14" s="167"/>
      <c r="U14" s="159"/>
      <c r="V14" s="159"/>
      <c r="W14" s="97"/>
      <c r="X14" s="97"/>
      <c r="Y14" s="97"/>
      <c r="Z14" s="97"/>
      <c r="AA14" s="97"/>
      <c r="AB14" s="97"/>
      <c r="AC14" s="97"/>
      <c r="AD14" s="97"/>
      <c r="AE14" s="165">
        <f t="shared" si="1"/>
        <v>0</v>
      </c>
      <c r="AF14" s="97"/>
      <c r="AG14" s="97"/>
      <c r="AH14" s="97"/>
      <c r="AI14" s="97"/>
      <c r="AJ14" s="97"/>
      <c r="AK14" s="165">
        <f t="shared" si="2"/>
        <v>0</v>
      </c>
    </row>
    <row r="15" spans="1:37" x14ac:dyDescent="0.25">
      <c r="A15" s="7"/>
      <c r="B15" s="94"/>
      <c r="C15" s="94"/>
      <c r="D15" s="94"/>
      <c r="E15" s="95"/>
      <c r="F15" s="95"/>
      <c r="G15" s="95"/>
      <c r="H15" s="95"/>
      <c r="I15" s="95"/>
      <c r="J15" s="95"/>
      <c r="K15" s="95"/>
      <c r="L15" s="95"/>
      <c r="M15" s="153">
        <f t="shared" si="0"/>
        <v>0</v>
      </c>
      <c r="N15" s="2"/>
      <c r="O15" s="2"/>
      <c r="P15" s="2"/>
      <c r="Q15" s="2"/>
      <c r="R15" s="2"/>
      <c r="S15" s="154">
        <f t="shared" ref="S15" si="4">E15*F15*M15+SUM(N15:R15)</f>
        <v>0</v>
      </c>
      <c r="T15" s="158"/>
      <c r="U15" s="159"/>
      <c r="V15" s="159"/>
      <c r="W15" s="97"/>
      <c r="X15" s="97"/>
      <c r="Y15" s="97"/>
      <c r="Z15" s="97"/>
      <c r="AA15" s="97"/>
      <c r="AB15" s="97"/>
      <c r="AC15" s="97"/>
      <c r="AD15" s="97"/>
      <c r="AE15" s="165">
        <f t="shared" si="1"/>
        <v>0</v>
      </c>
      <c r="AF15" s="97"/>
      <c r="AG15" s="97"/>
      <c r="AH15" s="97"/>
      <c r="AI15" s="97"/>
      <c r="AJ15" s="97"/>
      <c r="AK15" s="165">
        <f t="shared" si="2"/>
        <v>0</v>
      </c>
    </row>
  </sheetData>
  <mergeCells count="8">
    <mergeCell ref="U9:U10"/>
    <mergeCell ref="E6:S6"/>
    <mergeCell ref="W6:AK6"/>
    <mergeCell ref="H7:L7"/>
    <mergeCell ref="N7:R7"/>
    <mergeCell ref="T7:V7"/>
    <mergeCell ref="Z7:AD7"/>
    <mergeCell ref="AF7:AJ7"/>
  </mergeCells>
  <conditionalFormatting sqref="S1:S8 S10:S11 S15">
    <cfRule type="colorScale" priority="5">
      <colorScale>
        <cfvo type="min"/>
        <cfvo type="percentile" val="50"/>
        <cfvo type="max"/>
        <color rgb="FF63BE7B"/>
        <color rgb="FFFFEB84"/>
        <color rgb="FFF8696B"/>
      </colorScale>
    </cfRule>
  </conditionalFormatting>
  <conditionalFormatting sqref="S9">
    <cfRule type="colorScale" priority="4">
      <colorScale>
        <cfvo type="min"/>
        <cfvo type="percentile" val="50"/>
        <cfvo type="max"/>
        <color rgb="FF63BE7B"/>
        <color rgb="FFFFEB84"/>
        <color rgb="FFF8696B"/>
      </colorScale>
    </cfRule>
  </conditionalFormatting>
  <conditionalFormatting sqref="S13:S14">
    <cfRule type="colorScale" priority="3">
      <colorScale>
        <cfvo type="min"/>
        <cfvo type="percentile" val="50"/>
        <cfvo type="max"/>
        <color rgb="FF63BE7B"/>
        <color rgb="FFFFEB84"/>
        <color rgb="FFF8696B"/>
      </colorScale>
    </cfRule>
  </conditionalFormatting>
  <conditionalFormatting sqref="S12">
    <cfRule type="colorScale" priority="2">
      <colorScale>
        <cfvo type="min"/>
        <cfvo type="percentile" val="50"/>
        <cfvo type="max"/>
        <color rgb="FF63BE7B"/>
        <color rgb="FFFFEB84"/>
        <color rgb="FFF8696B"/>
      </colorScale>
    </cfRule>
  </conditionalFormatting>
  <conditionalFormatting sqref="S1:S15">
    <cfRule type="colorScale" priority="1">
      <colorScale>
        <cfvo type="min"/>
        <cfvo type="percentile" val="50"/>
        <cfvo type="max"/>
        <color rgb="FF63BE7B"/>
        <color rgb="FFFFEB84"/>
        <color rgb="FFF8696B"/>
      </colorScale>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Tehlike ID Formu</vt:lpstr>
      <vt:lpstr>Zone Sınıfları</vt:lpstr>
      <vt:lpstr>Prosedür ve Tablolar</vt:lpstr>
      <vt:lpstr>Önlemler-Şu anki durum</vt:lpstr>
      <vt:lpstr>RA- Kömür</vt:lpstr>
      <vt:lpstr>RA Kömür Kısa</vt:lpstr>
      <vt:lpstr>Boş Form</vt:lpstr>
      <vt:lpstr>'RA- Kömür'!Yazdırma_Alanı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eergun</dc:creator>
  <cp:lastModifiedBy>İNSPİRON</cp:lastModifiedBy>
  <cp:lastPrinted>2015-10-09T13:25:26Z</cp:lastPrinted>
  <dcterms:created xsi:type="dcterms:W3CDTF">2014-02-16T09:00:46Z</dcterms:created>
  <dcterms:modified xsi:type="dcterms:W3CDTF">2017-01-27T21:03:04Z</dcterms:modified>
</cp:coreProperties>
</file>