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280" activeTab="0"/>
  </bookViews>
  <sheets>
    <sheet name="Kinney-metodu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<sst xmlns="http://schemas.openxmlformats.org/spreadsheetml/2006/main" count="38" uniqueCount="38">
  <si>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RİSK DEĞERLENDİRME                  </t>
  </si>
  <si>
    <t>OLASILIK
DEĞERİ</t>
  </si>
  <si>
    <t>FREKANS
DEĞERİ</t>
  </si>
  <si>
    <t>ŞİDDET
DEĞERİ</t>
  </si>
  <si>
    <t>beklenir,
kesin</t>
  </si>
  <si>
    <t>hemen hemen sürekli
(bir saatte birkaç defa)</t>
  </si>
  <si>
    <t>yüksek / oldukça mümkün</t>
  </si>
  <si>
    <t>sık (günde bir veya
birkaç defa)</t>
  </si>
  <si>
    <t>olası</t>
  </si>
  <si>
    <t>ara sıra (haftada bir veya
birkaç defa)</t>
  </si>
  <si>
    <r>
      <t xml:space="preserve">kalıcı hasar/yaralanma, iş kaybı /
</t>
    </r>
    <r>
      <rPr>
        <i/>
        <sz val="10"/>
        <color indexed="17"/>
        <rFont val="Arial"/>
        <family val="2"/>
      </rPr>
      <t>çevresel engel oluşturma, yakın çevreden şikayet</t>
    </r>
  </si>
  <si>
    <t>mümkün fakat düşük</t>
  </si>
  <si>
    <t>sık değil (ayda bir veya
birkaç defa)</t>
  </si>
  <si>
    <r>
      <t xml:space="preserve">önemli hasar/yaralanma, dış ilk
yardım ihtiyacı / </t>
    </r>
    <r>
      <rPr>
        <i/>
        <sz val="10"/>
        <color indexed="17"/>
        <rFont val="Arial"/>
        <family val="2"/>
      </rPr>
      <t>arazi sınırları 
dışında çevresel zarar</t>
    </r>
  </si>
  <si>
    <t>beklenmez fakat mümkün</t>
  </si>
  <si>
    <t>seyrek (yılda birkaç
defa)</t>
  </si>
  <si>
    <r>
      <t xml:space="preserve">küçük hasar/yaralanma, dahili
ilk yardım / </t>
    </r>
    <r>
      <rPr>
        <i/>
        <sz val="10"/>
        <color indexed="17"/>
        <rFont val="Arial"/>
        <family val="2"/>
      </rPr>
      <t>arazi içinde sınırlı çevresel zarar</t>
    </r>
  </si>
  <si>
    <t>beklenmez</t>
  </si>
  <si>
    <t>çok seyrek (yılda bir veya
daha seyrek)</t>
  </si>
  <si>
    <t>RİSK DEĞERİ</t>
  </si>
  <si>
    <t>RİSK DEĞERLENDİRME SONUCU</t>
  </si>
  <si>
    <t>400 &lt; R</t>
  </si>
  <si>
    <r>
      <t xml:space="preserve">tolerans gösterilemez risk,
</t>
    </r>
    <r>
      <rPr>
        <b/>
        <sz val="12"/>
        <rFont val="Arial"/>
        <family val="2"/>
      </rPr>
      <t>hemen gerekli önlemler alınmalı / veya tesis, bina, çevrenin kapatılması düşünülmelidir</t>
    </r>
  </si>
  <si>
    <t>200 &lt; R &lt; 400</t>
  </si>
  <si>
    <r>
      <t xml:space="preserve">esaslı risk,
</t>
    </r>
    <r>
      <rPr>
        <b/>
        <sz val="12"/>
        <color indexed="8"/>
        <rFont val="Arial"/>
        <family val="2"/>
      </rPr>
      <t>kısa dönemde iyileştirilmelidir (birkaç ay içinde)</t>
    </r>
  </si>
  <si>
    <t>70 &lt; R &lt; 200</t>
  </si>
  <si>
    <r>
      <t xml:space="preserve">önemli risk,
</t>
    </r>
    <r>
      <rPr>
        <b/>
        <sz val="12"/>
        <rFont val="Arial"/>
        <family val="2"/>
      </rPr>
      <t>uzun dönemde iyileştirilmelidir (yıl içinde)</t>
    </r>
  </si>
  <si>
    <t>20 &lt; R &lt;  70</t>
  </si>
  <si>
    <r>
      <t xml:space="preserve">olası risk,
</t>
    </r>
    <r>
      <rPr>
        <b/>
        <sz val="12"/>
        <rFont val="Arial"/>
        <family val="2"/>
      </rPr>
      <t>gözetim altında uygulanmalıdır</t>
    </r>
  </si>
  <si>
    <t>R &lt; 20</t>
  </si>
  <si>
    <r>
      <t xml:space="preserve">önemsiz risk,
</t>
    </r>
    <r>
      <rPr>
        <b/>
        <sz val="12"/>
        <rFont val="Arial"/>
        <family val="2"/>
      </rPr>
      <t>önlem öncelikli değildir</t>
    </r>
  </si>
  <si>
    <r>
      <t xml:space="preserve">Kinney (mathematical risk evaluation)'ın metodu temel alınmıştır :    </t>
    </r>
    <r>
      <rPr>
        <b/>
        <sz val="12"/>
        <color indexed="10"/>
        <rFont val="Arial"/>
        <family val="2"/>
      </rPr>
      <t xml:space="preserve">RİSK  =  </t>
    </r>
    <r>
      <rPr>
        <b/>
        <sz val="12"/>
        <color indexed="48"/>
        <rFont val="Arial"/>
        <family val="2"/>
      </rPr>
      <t>ŞANS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>x</t>
    </r>
    <r>
      <rPr>
        <b/>
        <sz val="12"/>
        <color indexed="10"/>
        <rFont val="Arial"/>
        <family val="2"/>
      </rPr>
      <t xml:space="preserve">  </t>
    </r>
    <r>
      <rPr>
        <b/>
        <sz val="12"/>
        <color indexed="17"/>
        <rFont val="Arial"/>
        <family val="2"/>
      </rPr>
      <t>FREKANS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 xml:space="preserve">x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ŞİDDET</t>
    </r>
  </si>
  <si>
    <r>
      <t>ŞANS</t>
    </r>
    <r>
      <rPr>
        <sz val="10"/>
        <color indexed="9"/>
        <rFont val="Arial"/>
        <family val="2"/>
      </rPr>
      <t xml:space="preserve">
zararın gerçekleşme olasılığı</t>
    </r>
  </si>
  <si>
    <r>
      <t>FREKANS</t>
    </r>
    <r>
      <rPr>
        <sz val="10"/>
        <color indexed="9"/>
        <rFont val="Arial"/>
        <family val="2"/>
      </rPr>
      <t xml:space="preserve">
tehlikeye zaman içinde maruz kalma tekrarı</t>
    </r>
  </si>
  <si>
    <r>
      <t xml:space="preserve">ŞİDDET
</t>
    </r>
    <r>
      <rPr>
        <b/>
        <sz val="10"/>
        <color indexed="9"/>
        <rFont val="Arial"/>
        <family val="2"/>
      </rPr>
      <t>insan</t>
    </r>
    <r>
      <rPr>
        <sz val="10"/>
        <color indexed="9"/>
        <rFont val="Arial"/>
        <family val="2"/>
      </rPr>
      <t xml:space="preserve"> ve/veya </t>
    </r>
    <r>
      <rPr>
        <b/>
        <sz val="10"/>
        <color indexed="9"/>
        <rFont val="Arial"/>
        <family val="2"/>
      </rPr>
      <t>çevre</t>
    </r>
    <r>
      <rPr>
        <sz val="10"/>
        <color indexed="9"/>
        <rFont val="Arial"/>
        <family val="2"/>
      </rPr>
      <t xml:space="preserve"> üzerinde yaratacağı tahmini zarar</t>
    </r>
  </si>
  <si>
    <r>
      <t>birden fazla ölümlü kaza</t>
    </r>
    <r>
      <rPr>
        <sz val="10"/>
        <rFont val="Arial"/>
        <family val="0"/>
      </rPr>
      <t xml:space="preserve"> /
</t>
    </r>
    <r>
      <rPr>
        <i/>
        <sz val="10"/>
        <color indexed="17"/>
        <rFont val="Arial"/>
        <family val="2"/>
      </rPr>
      <t>çevresel felaket</t>
    </r>
  </si>
  <si>
    <r>
      <t>öldürücü kaza</t>
    </r>
    <r>
      <rPr>
        <sz val="10"/>
        <rFont val="Arial"/>
        <family val="0"/>
      </rPr>
      <t xml:space="preserve"> /
</t>
    </r>
    <r>
      <rPr>
        <i/>
        <sz val="10"/>
        <color indexed="17"/>
        <rFont val="Arial"/>
        <family val="2"/>
      </rPr>
      <t>ciddi
çevresel zarar</t>
    </r>
  </si>
  <si>
    <r>
      <t xml:space="preserve">ucuz atlatma </t>
    </r>
    <r>
      <rPr>
        <sz val="10"/>
        <rFont val="Arial"/>
        <family val="0"/>
      </rPr>
      <t xml:space="preserve">/
</t>
    </r>
    <r>
      <rPr>
        <i/>
        <sz val="10"/>
        <color indexed="17"/>
        <rFont val="Arial"/>
        <family val="2"/>
      </rPr>
      <t>çevresel zarar yok</t>
    </r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</si>
</sst>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[$-41F]dd\ mmmm\ yyyy\ dddd"/>
    <numFmt numFmtId="195" formatCode="[$-F800]dddd\,\ mmmm\ dd\,\ yyyy"/>
    <numFmt numFmtId="196" formatCode="hh:mm:ss;@"/>
    <numFmt numFmtId="197" formatCode="0000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b/>
      <sz val="12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2"/>
      <name val="Arial"/>
      <family val="0"/>
    </font>
    <font>
      <sz val="10"/>
      <color indexed="56"/>
      <name val="Arial"/>
      <family val="0"/>
    </font>
    <font>
      <sz val="10"/>
      <color indexed="21"/>
      <name val="Arial"/>
      <family val="0"/>
    </font>
    <font>
      <i/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36"/>
      <color indexed="10"/>
      <name val="Arial"/>
      <family val="0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9">
      <alignment/>
      <protection/>
    </xf>
    <xf numFmtId="0" fontId="0" fillId="0" borderId="0" xfId="49" applyAlignment="1">
      <alignment horizontal="center"/>
      <protection/>
    </xf>
    <xf numFmtId="0" fontId="0" fillId="0" borderId="0" xfId="49" applyAlignment="1">
      <alignment horizontal="left"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3" fillId="0" borderId="10" xfId="49" applyFont="1" applyBorder="1" applyAlignment="1">
      <alignment horizontal="center" vertical="center" wrapText="1"/>
      <protection/>
    </xf>
    <xf numFmtId="0" fontId="0" fillId="0" borderId="0" xfId="49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0" fillId="0" borderId="0" xfId="49" applyAlignment="1" applyProtection="1">
      <alignment horizontal="center" vertical="center"/>
      <protection locked="0"/>
    </xf>
    <xf numFmtId="0" fontId="8" fillId="34" borderId="10" xfId="49" applyFont="1" applyFill="1" applyBorder="1" applyAlignment="1">
      <alignment horizontal="center" vertical="center" wrapText="1"/>
      <protection/>
    </xf>
    <xf numFmtId="0" fontId="8" fillId="35" borderId="10" xfId="49" applyFont="1" applyFill="1" applyBorder="1" applyAlignment="1">
      <alignment horizontal="center" vertical="center" wrapText="1"/>
      <protection/>
    </xf>
    <xf numFmtId="0" fontId="0" fillId="0" borderId="0" xfId="49" applyProtection="1">
      <alignment/>
      <protection locked="0"/>
    </xf>
    <xf numFmtId="0" fontId="0" fillId="0" borderId="0" xfId="49" applyAlignment="1" applyProtection="1">
      <alignment horizontal="center"/>
      <protection locked="0"/>
    </xf>
    <xf numFmtId="0" fontId="10" fillId="33" borderId="10" xfId="49" applyFont="1" applyFill="1" applyBorder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 wrapText="1"/>
      <protection/>
    </xf>
    <xf numFmtId="0" fontId="12" fillId="33" borderId="0" xfId="49" applyFont="1" applyFill="1" applyProtection="1">
      <alignment/>
      <protection locked="0"/>
    </xf>
    <xf numFmtId="0" fontId="10" fillId="34" borderId="10" xfId="49" applyFont="1" applyFill="1" applyBorder="1" applyAlignment="1">
      <alignment horizontal="center" vertical="center"/>
      <protection/>
    </xf>
    <xf numFmtId="0" fontId="13" fillId="0" borderId="10" xfId="49" applyFont="1" applyBorder="1" applyAlignment="1">
      <alignment horizontal="center" vertical="center" wrapText="1"/>
      <protection/>
    </xf>
    <xf numFmtId="0" fontId="12" fillId="34" borderId="0" xfId="49" applyFont="1" applyFill="1" applyProtection="1">
      <alignment/>
      <protection locked="0"/>
    </xf>
    <xf numFmtId="0" fontId="10" fillId="35" borderId="10" xfId="49" applyFont="1" applyFill="1" applyBorder="1" applyAlignment="1">
      <alignment horizontal="center" vertical="center"/>
      <protection/>
    </xf>
    <xf numFmtId="0" fontId="15" fillId="0" borderId="10" xfId="49" applyFont="1" applyBorder="1" applyAlignment="1">
      <alignment horizontal="center" vertical="center" wrapText="1"/>
      <protection/>
    </xf>
    <xf numFmtId="0" fontId="12" fillId="35" borderId="0" xfId="49" applyFont="1" applyFill="1" applyProtection="1">
      <alignment/>
      <protection locked="0"/>
    </xf>
    <xf numFmtId="0" fontId="3" fillId="0" borderId="0" xfId="49" applyFont="1" applyAlignment="1">
      <alignment horizontal="center" vertical="center"/>
      <protection/>
    </xf>
    <xf numFmtId="0" fontId="11" fillId="0" borderId="0" xfId="49" applyFont="1" applyAlignment="1">
      <alignment horizontal="center" vertical="center"/>
      <protection/>
    </xf>
    <xf numFmtId="0" fontId="3" fillId="0" borderId="0" xfId="49" applyFont="1" applyAlignment="1" applyProtection="1">
      <alignment horizontal="center" vertical="center"/>
      <protection locked="0"/>
    </xf>
    <xf numFmtId="0" fontId="13" fillId="0" borderId="0" xfId="49" applyFont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0" fillId="0" borderId="0" xfId="49" applyFill="1" applyAlignment="1">
      <alignment horizontal="center"/>
      <protection/>
    </xf>
    <xf numFmtId="0" fontId="16" fillId="36" borderId="11" xfId="49" applyFont="1" applyFill="1" applyBorder="1" applyAlignment="1">
      <alignment horizontal="center" textRotation="90"/>
      <protection/>
    </xf>
    <xf numFmtId="0" fontId="16" fillId="0" borderId="0" xfId="49" applyFont="1" applyAlignment="1">
      <alignment horizontal="center"/>
      <protection/>
    </xf>
    <xf numFmtId="0" fontId="17" fillId="0" borderId="0" xfId="49" applyFont="1" applyAlignment="1">
      <alignment horizontal="center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3" fillId="0" borderId="13" xfId="49" applyFont="1" applyBorder="1" applyAlignment="1">
      <alignment horizontal="center" vertical="center"/>
      <protection/>
    </xf>
    <xf numFmtId="0" fontId="3" fillId="0" borderId="14" xfId="49" applyFont="1" applyBorder="1" applyAlignment="1">
      <alignment horizontal="center" vertical="center"/>
      <protection/>
    </xf>
    <xf numFmtId="0" fontId="0" fillId="0" borderId="12" xfId="49" applyFont="1" applyBorder="1" applyAlignment="1">
      <alignment horizontal="center" vertical="center"/>
      <protection/>
    </xf>
    <xf numFmtId="0" fontId="0" fillId="0" borderId="13" xfId="49" applyBorder="1" applyAlignment="1">
      <alignment horizontal="center"/>
      <protection/>
    </xf>
    <xf numFmtId="0" fontId="0" fillId="0" borderId="14" xfId="49" applyBorder="1" applyAlignment="1">
      <alignment horizontal="center"/>
      <protection/>
    </xf>
    <xf numFmtId="0" fontId="0" fillId="0" borderId="0" xfId="49" applyAlignment="1">
      <alignment horizontal="center"/>
      <protection/>
    </xf>
    <xf numFmtId="0" fontId="10" fillId="37" borderId="12" xfId="49" applyFont="1" applyFill="1" applyBorder="1" applyAlignment="1">
      <alignment horizontal="center" vertical="center"/>
      <protection/>
    </xf>
    <xf numFmtId="0" fontId="10" fillId="37" borderId="13" xfId="49" applyFont="1" applyFill="1" applyBorder="1" applyAlignment="1">
      <alignment horizontal="center" vertical="center"/>
      <protection/>
    </xf>
    <xf numFmtId="0" fontId="10" fillId="37" borderId="14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inney_metodu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285750</xdr:colOff>
      <xdr:row>15</xdr:row>
      <xdr:rowOff>342900</xdr:rowOff>
    </xdr:to>
    <xdr:grpSp>
      <xdr:nvGrpSpPr>
        <xdr:cNvPr id="1" name="Group 7"/>
        <xdr:cNvGrpSpPr>
          <a:grpSpLocks/>
        </xdr:cNvGrpSpPr>
      </xdr:nvGrpSpPr>
      <xdr:grpSpPr>
        <a:xfrm>
          <a:off x="3114675" y="1581150"/>
          <a:ext cx="238125" cy="3009900"/>
          <a:chOff x="329" y="183"/>
          <a:chExt cx="35" cy="31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1.1484375" style="1" customWidth="1"/>
    <col min="2" max="2" width="10.7109375" style="2" customWidth="1"/>
    <col min="3" max="3" width="1.7109375" style="2" customWidth="1"/>
    <col min="4" max="4" width="30.7109375" style="2" customWidth="1"/>
    <col min="5" max="5" width="1.7109375" style="2" customWidth="1"/>
    <col min="6" max="6" width="4.7109375" style="2" customWidth="1"/>
    <col min="7" max="7" width="1.7109375" style="2" customWidth="1"/>
    <col min="8" max="8" width="11.00390625" style="2" customWidth="1"/>
    <col min="9" max="9" width="1.7109375" style="2" customWidth="1"/>
    <col min="10" max="10" width="30.7109375" style="2" customWidth="1"/>
    <col min="11" max="11" width="1.7109375" style="2" customWidth="1"/>
    <col min="12" max="12" width="4.57421875" style="2" customWidth="1"/>
    <col min="13" max="13" width="1.7109375" style="2" customWidth="1"/>
    <col min="14" max="14" width="10.7109375" style="2" customWidth="1"/>
    <col min="15" max="15" width="1.7109375" style="2" customWidth="1"/>
    <col min="16" max="16" width="30.7109375" style="2" customWidth="1"/>
    <col min="17" max="17" width="1.7109375" style="2" customWidth="1"/>
    <col min="18" max="18" width="4.57421875" style="2" customWidth="1"/>
    <col min="19" max="19" width="1.7109375" style="2" customWidth="1"/>
    <col min="20" max="20" width="0.85546875" style="1" customWidth="1"/>
    <col min="21" max="16384" width="9.140625" style="1" hidden="1" customWidth="1"/>
  </cols>
  <sheetData>
    <row r="1" ht="6.75" customHeight="1"/>
    <row r="2" spans="1:19" s="4" customFormat="1" ht="52.5" customHeight="1">
      <c r="A2" s="3"/>
      <c r="C2" s="5"/>
      <c r="D2" s="6" t="s">
        <v>0</v>
      </c>
      <c r="E2" s="5"/>
      <c r="F2" s="36" t="s">
        <v>31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1:16" s="4" customFormat="1" ht="6" customHeight="1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9" s="7" customFormat="1" ht="47.25" customHeight="1">
      <c r="B4" s="8" t="s">
        <v>1</v>
      </c>
      <c r="D4" s="9" t="s">
        <v>32</v>
      </c>
      <c r="F4" s="10">
        <f>IF(F18=6,B16,IF(F18=5,B14,IF(F18=4,B12,IF(F18=3,B10,IF(F18=2,B8,IF(F18=1,B6,""))))))</f>
        <v>0.5</v>
      </c>
      <c r="H4" s="11" t="s">
        <v>2</v>
      </c>
      <c r="J4" s="11" t="s">
        <v>33</v>
      </c>
      <c r="L4" s="10">
        <f>IF(L18=6,H16,IF(L18=5,H14,IF(L18=4,H12,IF(L18=3,H10,IF(L18=2,H8,IF(L18=1,H6,""))))))</f>
        <v>2</v>
      </c>
      <c r="N4" s="12" t="s">
        <v>3</v>
      </c>
      <c r="P4" s="12" t="s">
        <v>34</v>
      </c>
      <c r="R4" s="10">
        <f>IF(R18=6,N16,IF(R18=5,N14,IF(R18=4,N12,IF(R18=3,N10,IF(R18=2,N8,IF(R18=1,N6,""))))))</f>
        <v>100</v>
      </c>
      <c r="S4" s="10"/>
    </row>
    <row r="5" spans="1:19" s="4" customFormat="1" ht="4.5" customHeight="1">
      <c r="A5" s="1"/>
      <c r="B5" s="2"/>
      <c r="C5" s="2"/>
      <c r="D5" s="2"/>
      <c r="E5" s="2"/>
      <c r="F5" s="13"/>
      <c r="G5" s="2"/>
      <c r="H5" s="2"/>
      <c r="I5" s="2"/>
      <c r="J5" s="2"/>
      <c r="K5" s="2"/>
      <c r="L5" s="13"/>
      <c r="M5" s="2"/>
      <c r="N5" s="2"/>
      <c r="O5" s="2"/>
      <c r="P5" s="2"/>
      <c r="Q5" s="2"/>
      <c r="R5" s="13"/>
      <c r="S5" s="14"/>
    </row>
    <row r="6" spans="1:19" s="4" customFormat="1" ht="39" customHeight="1">
      <c r="A6" s="1"/>
      <c r="B6" s="15">
        <v>10</v>
      </c>
      <c r="C6" s="7"/>
      <c r="D6" s="16" t="s">
        <v>4</v>
      </c>
      <c r="E6" s="7"/>
      <c r="F6" s="17"/>
      <c r="G6" s="7"/>
      <c r="H6" s="18">
        <v>10</v>
      </c>
      <c r="I6" s="7"/>
      <c r="J6" s="19" t="s">
        <v>5</v>
      </c>
      <c r="K6" s="7"/>
      <c r="L6" s="20"/>
      <c r="M6" s="7"/>
      <c r="N6" s="21">
        <v>100</v>
      </c>
      <c r="O6" s="7"/>
      <c r="P6" s="22" t="s">
        <v>35</v>
      </c>
      <c r="Q6" s="7"/>
      <c r="R6" s="23"/>
      <c r="S6" s="10"/>
    </row>
    <row r="7" spans="1:19" s="4" customFormat="1" ht="4.5" customHeight="1">
      <c r="A7" s="1"/>
      <c r="B7" s="24"/>
      <c r="C7" s="7"/>
      <c r="D7" s="25"/>
      <c r="E7" s="7"/>
      <c r="F7" s="26"/>
      <c r="G7" s="7"/>
      <c r="H7" s="24"/>
      <c r="I7" s="7"/>
      <c r="J7" s="27"/>
      <c r="K7" s="7"/>
      <c r="L7" s="26"/>
      <c r="M7" s="7"/>
      <c r="N7" s="24"/>
      <c r="O7" s="7"/>
      <c r="P7" s="7"/>
      <c r="Q7" s="7"/>
      <c r="R7" s="26"/>
      <c r="S7" s="10"/>
    </row>
    <row r="8" spans="1:19" s="4" customFormat="1" ht="39" customHeight="1">
      <c r="A8" s="1"/>
      <c r="B8" s="15">
        <v>6</v>
      </c>
      <c r="C8" s="7"/>
      <c r="D8" s="28" t="s">
        <v>6</v>
      </c>
      <c r="E8" s="7"/>
      <c r="F8" s="17"/>
      <c r="G8" s="7"/>
      <c r="H8" s="18">
        <v>6</v>
      </c>
      <c r="I8" s="7"/>
      <c r="J8" s="19" t="s">
        <v>7</v>
      </c>
      <c r="K8" s="7"/>
      <c r="L8" s="20"/>
      <c r="M8" s="7"/>
      <c r="N8" s="21">
        <v>40</v>
      </c>
      <c r="O8" s="7"/>
      <c r="P8" s="22" t="s">
        <v>36</v>
      </c>
      <c r="Q8" s="7"/>
      <c r="R8" s="23"/>
      <c r="S8" s="10"/>
    </row>
    <row r="9" spans="1:19" s="4" customFormat="1" ht="4.5" customHeight="1">
      <c r="A9" s="1"/>
      <c r="B9" s="24"/>
      <c r="C9" s="7"/>
      <c r="D9" s="25"/>
      <c r="E9" s="7"/>
      <c r="F9" s="26"/>
      <c r="G9" s="7"/>
      <c r="H9" s="24"/>
      <c r="I9" s="7"/>
      <c r="J9" s="27"/>
      <c r="K9" s="7"/>
      <c r="L9" s="26"/>
      <c r="M9" s="7"/>
      <c r="N9" s="24"/>
      <c r="O9" s="7"/>
      <c r="P9" s="7"/>
      <c r="Q9" s="7"/>
      <c r="R9" s="26"/>
      <c r="S9" s="10"/>
    </row>
    <row r="10" spans="1:19" s="4" customFormat="1" ht="39" customHeight="1">
      <c r="A10" s="1"/>
      <c r="B10" s="15">
        <v>3</v>
      </c>
      <c r="C10" s="7"/>
      <c r="D10" s="28" t="s">
        <v>8</v>
      </c>
      <c r="E10" s="7"/>
      <c r="F10" s="17"/>
      <c r="G10" s="7"/>
      <c r="H10" s="18">
        <v>3</v>
      </c>
      <c r="I10" s="7"/>
      <c r="J10" s="19" t="s">
        <v>9</v>
      </c>
      <c r="K10" s="7"/>
      <c r="L10" s="20"/>
      <c r="M10" s="7"/>
      <c r="N10" s="21">
        <v>15</v>
      </c>
      <c r="O10" s="7"/>
      <c r="P10" s="22" t="s">
        <v>10</v>
      </c>
      <c r="Q10" s="7"/>
      <c r="R10" s="23"/>
      <c r="S10" s="10"/>
    </row>
    <row r="11" spans="1:19" s="4" customFormat="1" ht="4.5" customHeight="1">
      <c r="A11" s="1"/>
      <c r="B11" s="24"/>
      <c r="C11" s="7"/>
      <c r="D11" s="25"/>
      <c r="E11" s="7"/>
      <c r="F11" s="26"/>
      <c r="G11" s="7"/>
      <c r="H11" s="24"/>
      <c r="I11" s="7"/>
      <c r="J11" s="27"/>
      <c r="K11" s="7"/>
      <c r="L11" s="26"/>
      <c r="M11" s="7"/>
      <c r="N11" s="24"/>
      <c r="O11" s="7"/>
      <c r="P11" s="7"/>
      <c r="Q11" s="7"/>
      <c r="R11" s="26"/>
      <c r="S11" s="10"/>
    </row>
    <row r="12" spans="1:19" s="4" customFormat="1" ht="39" customHeight="1">
      <c r="A12" s="1"/>
      <c r="B12" s="15">
        <v>1</v>
      </c>
      <c r="C12" s="7"/>
      <c r="D12" s="28" t="s">
        <v>11</v>
      </c>
      <c r="E12" s="7"/>
      <c r="F12" s="17"/>
      <c r="G12" s="7"/>
      <c r="H12" s="18">
        <v>2</v>
      </c>
      <c r="I12" s="7"/>
      <c r="J12" s="19" t="s">
        <v>12</v>
      </c>
      <c r="K12" s="7"/>
      <c r="L12" s="20"/>
      <c r="M12" s="7"/>
      <c r="N12" s="21">
        <v>7</v>
      </c>
      <c r="O12" s="7"/>
      <c r="P12" s="22" t="s">
        <v>13</v>
      </c>
      <c r="Q12" s="7"/>
      <c r="R12" s="23"/>
      <c r="S12" s="10"/>
    </row>
    <row r="13" spans="1:19" s="4" customFormat="1" ht="4.5" customHeight="1">
      <c r="A13" s="1"/>
      <c r="B13" s="24"/>
      <c r="C13" s="7"/>
      <c r="D13" s="25"/>
      <c r="E13" s="7"/>
      <c r="F13" s="26"/>
      <c r="G13" s="7"/>
      <c r="H13" s="24"/>
      <c r="I13" s="7"/>
      <c r="J13" s="27"/>
      <c r="K13" s="7"/>
      <c r="L13" s="26"/>
      <c r="M13" s="7"/>
      <c r="N13" s="24"/>
      <c r="O13" s="7"/>
      <c r="P13" s="7"/>
      <c r="Q13" s="7"/>
      <c r="R13" s="26"/>
      <c r="S13" s="10"/>
    </row>
    <row r="14" spans="1:19" s="4" customFormat="1" ht="39" customHeight="1">
      <c r="A14" s="1"/>
      <c r="B14" s="15">
        <v>0.5</v>
      </c>
      <c r="C14" s="7"/>
      <c r="D14" s="28" t="s">
        <v>14</v>
      </c>
      <c r="E14" s="7"/>
      <c r="F14" s="17"/>
      <c r="G14" s="7"/>
      <c r="H14" s="18">
        <v>1</v>
      </c>
      <c r="I14" s="7"/>
      <c r="J14" s="19" t="s">
        <v>15</v>
      </c>
      <c r="K14" s="7"/>
      <c r="L14" s="20"/>
      <c r="M14" s="7"/>
      <c r="N14" s="21">
        <v>3</v>
      </c>
      <c r="O14" s="7"/>
      <c r="P14" s="22" t="s">
        <v>16</v>
      </c>
      <c r="Q14" s="7"/>
      <c r="R14" s="23"/>
      <c r="S14" s="10"/>
    </row>
    <row r="15" spans="1:19" s="4" customFormat="1" ht="4.5" customHeight="1">
      <c r="A15" s="1"/>
      <c r="B15" s="24"/>
      <c r="C15" s="7"/>
      <c r="D15" s="25"/>
      <c r="E15" s="7"/>
      <c r="F15" s="26"/>
      <c r="G15" s="7"/>
      <c r="H15" s="24"/>
      <c r="I15" s="7"/>
      <c r="J15" s="27"/>
      <c r="K15" s="7"/>
      <c r="L15" s="26"/>
      <c r="M15" s="7"/>
      <c r="N15" s="24"/>
      <c r="O15" s="7"/>
      <c r="P15" s="7"/>
      <c r="Q15" s="7"/>
      <c r="R15" s="26"/>
      <c r="S15" s="10"/>
    </row>
    <row r="16" spans="1:19" s="4" customFormat="1" ht="39" customHeight="1">
      <c r="A16" s="1"/>
      <c r="B16" s="15">
        <v>0.2</v>
      </c>
      <c r="C16" s="7"/>
      <c r="D16" s="28" t="s">
        <v>17</v>
      </c>
      <c r="E16" s="7"/>
      <c r="F16" s="17"/>
      <c r="G16" s="7"/>
      <c r="H16" s="18">
        <v>0.5</v>
      </c>
      <c r="I16" s="7"/>
      <c r="J16" s="19" t="s">
        <v>18</v>
      </c>
      <c r="K16" s="7"/>
      <c r="L16" s="20"/>
      <c r="M16" s="7"/>
      <c r="N16" s="21">
        <v>1</v>
      </c>
      <c r="O16" s="7"/>
      <c r="P16" s="22" t="s">
        <v>37</v>
      </c>
      <c r="Q16" s="7"/>
      <c r="R16" s="23"/>
      <c r="S16" s="10"/>
    </row>
    <row r="17" spans="1:19" s="4" customFormat="1" ht="2.25" customHeight="1">
      <c r="A17" s="1"/>
      <c r="B17" s="2"/>
      <c r="C17" s="2"/>
      <c r="D17" s="2"/>
      <c r="E17" s="2"/>
      <c r="F17" s="14"/>
      <c r="G17" s="2"/>
      <c r="H17" s="2"/>
      <c r="I17" s="2"/>
      <c r="J17" s="2"/>
      <c r="K17" s="2"/>
      <c r="L17" s="2"/>
      <c r="M17" s="2"/>
      <c r="N17" s="29"/>
      <c r="O17" s="2"/>
      <c r="P17" s="2"/>
      <c r="Q17" s="2"/>
      <c r="R17" s="14"/>
      <c r="S17" s="14"/>
    </row>
    <row r="18" spans="1:19" s="4" customFormat="1" ht="12.75" hidden="1">
      <c r="A18" s="1"/>
      <c r="B18" s="2"/>
      <c r="C18" s="2"/>
      <c r="D18" s="2"/>
      <c r="E18" s="2"/>
      <c r="F18" s="14">
        <v>5</v>
      </c>
      <c r="G18" s="2"/>
      <c r="H18" s="2"/>
      <c r="I18" s="2"/>
      <c r="J18" s="2"/>
      <c r="K18" s="2"/>
      <c r="L18" s="2">
        <v>4</v>
      </c>
      <c r="M18" s="2"/>
      <c r="N18" s="2"/>
      <c r="O18" s="2"/>
      <c r="P18" s="2"/>
      <c r="Q18" s="2"/>
      <c r="R18" s="14">
        <v>1</v>
      </c>
      <c r="S18" s="14"/>
    </row>
    <row r="19" spans="1:19" s="4" customFormat="1" ht="12.75" hidden="1">
      <c r="A19" s="1"/>
      <c r="B19" s="2"/>
      <c r="C19" s="2"/>
      <c r="D19" s="2"/>
      <c r="E19" s="2"/>
      <c r="F19" s="1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4"/>
      <c r="S19" s="14"/>
    </row>
    <row r="20" spans="1:19" s="4" customFormat="1" ht="12.75" hidden="1">
      <c r="A20" s="1"/>
      <c r="B20" s="2"/>
      <c r="C20" s="2"/>
      <c r="D20" s="2"/>
      <c r="E20" s="2"/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4"/>
      <c r="S20" s="14"/>
    </row>
    <row r="21" spans="1:19" s="4" customFormat="1" ht="5.25" customHeight="1" thickBot="1">
      <c r="A21" s="1"/>
      <c r="B21" s="2"/>
      <c r="C21" s="2"/>
      <c r="D21" s="2"/>
      <c r="E21" s="2"/>
      <c r="F21" s="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4"/>
      <c r="S21" s="14"/>
    </row>
    <row r="22" spans="1:16" s="4" customFormat="1" ht="39" customHeight="1" thickBot="1">
      <c r="A22" s="1"/>
      <c r="B22" s="40" t="s">
        <v>19</v>
      </c>
      <c r="C22" s="41"/>
      <c r="D22" s="42"/>
      <c r="E22" s="2"/>
      <c r="F22" s="30">
        <f>F4*L4*R4</f>
        <v>100</v>
      </c>
      <c r="G22" s="2"/>
      <c r="H22" s="40" t="s">
        <v>20</v>
      </c>
      <c r="I22" s="41"/>
      <c r="J22" s="41"/>
      <c r="K22" s="41"/>
      <c r="L22" s="41"/>
      <c r="M22" s="41"/>
      <c r="N22" s="41"/>
      <c r="O22" s="41"/>
      <c r="P22" s="42"/>
    </row>
    <row r="23" spans="1:19" s="4" customFormat="1" ht="4.5" customHeight="1">
      <c r="A23" s="1"/>
      <c r="B23" s="31"/>
      <c r="C23" s="31"/>
      <c r="D23" s="3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8" s="4" customFormat="1" ht="57" customHeight="1">
      <c r="A24" s="1"/>
      <c r="B24" s="40" t="s">
        <v>21</v>
      </c>
      <c r="C24" s="41"/>
      <c r="D24" s="42"/>
      <c r="E24" s="2"/>
      <c r="F24" s="32">
        <f>IF($F$22&gt;=400,"&gt;","")</f>
      </c>
      <c r="G24" s="2"/>
      <c r="H24" s="33" t="s">
        <v>22</v>
      </c>
      <c r="I24" s="34"/>
      <c r="J24" s="34"/>
      <c r="K24" s="34"/>
      <c r="L24" s="34"/>
      <c r="M24" s="34"/>
      <c r="N24" s="34"/>
      <c r="O24" s="34"/>
      <c r="P24" s="35"/>
      <c r="R24" s="32">
        <f>IF($F$22&gt;=400,"&lt;","")</f>
      </c>
    </row>
    <row r="25" spans="1:19" s="4" customFormat="1" ht="4.5" customHeight="1">
      <c r="A25" s="1"/>
      <c r="B25" s="31"/>
      <c r="C25" s="31"/>
      <c r="D25" s="31"/>
      <c r="E25" s="2"/>
      <c r="F25" s="2"/>
      <c r="G25" s="2"/>
      <c r="H25" s="31"/>
      <c r="I25" s="31"/>
      <c r="J25" s="31"/>
      <c r="K25" s="31"/>
      <c r="L25" s="31"/>
      <c r="M25" s="31"/>
      <c r="N25" s="31"/>
      <c r="O25" s="31"/>
      <c r="P25" s="31"/>
      <c r="Q25" s="2"/>
      <c r="R25" s="2"/>
      <c r="S25" s="2"/>
    </row>
    <row r="26" spans="1:18" s="4" customFormat="1" ht="51" customHeight="1">
      <c r="A26" s="1"/>
      <c r="B26" s="40" t="s">
        <v>23</v>
      </c>
      <c r="C26" s="41"/>
      <c r="D26" s="42"/>
      <c r="E26" s="2"/>
      <c r="F26" s="32">
        <f>IF(AND($F22&lt;400,$F$22&gt;=200),"&gt;","")</f>
      </c>
      <c r="G26" s="2"/>
      <c r="H26" s="33" t="s">
        <v>24</v>
      </c>
      <c r="I26" s="34"/>
      <c r="J26" s="34"/>
      <c r="K26" s="34"/>
      <c r="L26" s="34"/>
      <c r="M26" s="34"/>
      <c r="N26" s="34"/>
      <c r="O26" s="34"/>
      <c r="P26" s="35"/>
      <c r="R26" s="32">
        <f>IF(AND($F22&lt;400,$F$22&gt;=200),"&lt;","")</f>
      </c>
    </row>
    <row r="27" spans="1:19" s="4" customFormat="1" ht="4.5" customHeight="1">
      <c r="A27" s="1"/>
      <c r="B27" s="31"/>
      <c r="C27" s="31"/>
      <c r="D27" s="31"/>
      <c r="E27" s="2"/>
      <c r="F27" s="2"/>
      <c r="G27" s="2"/>
      <c r="H27" s="31"/>
      <c r="I27" s="31"/>
      <c r="J27" s="31"/>
      <c r="K27" s="31"/>
      <c r="L27" s="31"/>
      <c r="M27" s="31"/>
      <c r="N27" s="31"/>
      <c r="O27" s="31"/>
      <c r="P27" s="31"/>
      <c r="Q27" s="2"/>
      <c r="R27" s="2"/>
      <c r="S27" s="2"/>
    </row>
    <row r="28" spans="1:18" s="4" customFormat="1" ht="47.25" customHeight="1">
      <c r="A28" s="1"/>
      <c r="B28" s="40" t="s">
        <v>25</v>
      </c>
      <c r="C28" s="41"/>
      <c r="D28" s="42"/>
      <c r="E28" s="2"/>
      <c r="F28" s="32" t="str">
        <f>IF(AND($F$22&lt;200,$F$22&gt;=70),"&gt;","")</f>
        <v>&gt;</v>
      </c>
      <c r="G28" s="2"/>
      <c r="H28" s="33" t="s">
        <v>26</v>
      </c>
      <c r="I28" s="34"/>
      <c r="J28" s="34"/>
      <c r="K28" s="34"/>
      <c r="L28" s="34"/>
      <c r="M28" s="34"/>
      <c r="N28" s="34"/>
      <c r="O28" s="34"/>
      <c r="P28" s="35"/>
      <c r="R28" s="32" t="str">
        <f>IF(AND($F$22&lt;200,$F$22&gt;=70),"&lt;","")</f>
        <v>&lt;</v>
      </c>
    </row>
    <row r="29" spans="1:19" s="4" customFormat="1" ht="4.5" customHeight="1">
      <c r="A29" s="1"/>
      <c r="B29" s="31"/>
      <c r="C29" s="31"/>
      <c r="D29" s="31"/>
      <c r="E29" s="2"/>
      <c r="F29" s="2"/>
      <c r="G29" s="2"/>
      <c r="H29" s="31"/>
      <c r="I29" s="31"/>
      <c r="J29" s="31"/>
      <c r="K29" s="31"/>
      <c r="L29" s="31"/>
      <c r="M29" s="31"/>
      <c r="N29" s="31"/>
      <c r="O29" s="31"/>
      <c r="P29" s="31"/>
      <c r="Q29" s="2"/>
      <c r="R29" s="2"/>
      <c r="S29" s="2"/>
    </row>
    <row r="30" spans="1:18" s="4" customFormat="1" ht="39" customHeight="1">
      <c r="A30" s="1"/>
      <c r="B30" s="40" t="s">
        <v>27</v>
      </c>
      <c r="C30" s="41"/>
      <c r="D30" s="42"/>
      <c r="E30" s="2"/>
      <c r="F30" s="32">
        <f>IF(AND($F$22&lt;70,$F$22&gt;=20),"&gt;","")</f>
      </c>
      <c r="G30" s="2"/>
      <c r="H30" s="33" t="s">
        <v>28</v>
      </c>
      <c r="I30" s="34"/>
      <c r="J30" s="34"/>
      <c r="K30" s="34"/>
      <c r="L30" s="34"/>
      <c r="M30" s="34"/>
      <c r="N30" s="34"/>
      <c r="O30" s="34"/>
      <c r="P30" s="35"/>
      <c r="R30" s="32">
        <f>IF(AND($F$22&lt;70,$F$22&gt;=20),"&lt;","")</f>
      </c>
    </row>
    <row r="31" spans="1:19" s="4" customFormat="1" ht="12" customHeight="1">
      <c r="A31" s="1"/>
      <c r="B31" s="31"/>
      <c r="C31" s="31"/>
      <c r="D31" s="31"/>
      <c r="E31" s="2"/>
      <c r="F31" s="2"/>
      <c r="G31" s="2"/>
      <c r="H31" s="31"/>
      <c r="I31" s="31"/>
      <c r="J31" s="31"/>
      <c r="K31" s="31"/>
      <c r="L31" s="31"/>
      <c r="M31" s="31"/>
      <c r="N31" s="31"/>
      <c r="O31" s="31"/>
      <c r="P31" s="31"/>
      <c r="Q31" s="2"/>
      <c r="R31" s="2"/>
      <c r="S31" s="2"/>
    </row>
    <row r="32" spans="1:18" s="4" customFormat="1" ht="39" customHeight="1">
      <c r="A32" s="1"/>
      <c r="B32" s="40" t="s">
        <v>29</v>
      </c>
      <c r="C32" s="41"/>
      <c r="D32" s="42"/>
      <c r="E32" s="2"/>
      <c r="F32" s="32">
        <f>IF($F$22&lt;20,"&gt;","")</f>
      </c>
      <c r="G32" s="2"/>
      <c r="H32" s="33" t="s">
        <v>30</v>
      </c>
      <c r="I32" s="34"/>
      <c r="J32" s="34"/>
      <c r="K32" s="34"/>
      <c r="L32" s="34"/>
      <c r="M32" s="34"/>
      <c r="N32" s="34"/>
      <c r="O32" s="34"/>
      <c r="P32" s="35"/>
      <c r="R32" s="32">
        <f>IF($F$22&lt;20,"&lt;","")</f>
      </c>
    </row>
    <row r="33" ht="4.5" customHeight="1"/>
    <row r="34" spans="2:19" ht="12.75" hidden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"/>
      <c r="R34" s="1"/>
      <c r="S34" s="1"/>
    </row>
    <row r="35" ht="12.75" hidden="1"/>
    <row r="36" ht="12.75" hidden="1"/>
    <row r="37" ht="12.75" hidden="1"/>
  </sheetData>
  <sheetProtection selectLockedCells="1" selectUnlockedCells="1"/>
  <mergeCells count="15">
    <mergeCell ref="B34:P34"/>
    <mergeCell ref="B22:D22"/>
    <mergeCell ref="H22:P22"/>
    <mergeCell ref="B24:D24"/>
    <mergeCell ref="B26:D26"/>
    <mergeCell ref="B28:D28"/>
    <mergeCell ref="B30:D30"/>
    <mergeCell ref="B32:D32"/>
    <mergeCell ref="H32:P32"/>
    <mergeCell ref="H24:P24"/>
    <mergeCell ref="H26:P26"/>
    <mergeCell ref="H28:P28"/>
    <mergeCell ref="H30:P30"/>
    <mergeCell ref="F2:S2"/>
    <mergeCell ref="B3:P3"/>
  </mergeCells>
  <printOptions horizontalCentered="1" verticalCentered="1"/>
  <pageMargins left="0.9055118110236221" right="0.7480314960629921" top="0.7480314960629921" bottom="0.6692913385826772" header="0.5118110236220472" footer="0.5118110236220472"/>
  <pageSetup fitToHeight="1" fitToWidth="1" horizontalDpi="600" verticalDpi="600" orientation="landscape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realist</dc:creator>
  <cp:keywords/>
  <dc:description/>
  <cp:lastModifiedBy>asus</cp:lastModifiedBy>
  <dcterms:created xsi:type="dcterms:W3CDTF">2007-04-25T14:25:50Z</dcterms:created>
  <dcterms:modified xsi:type="dcterms:W3CDTF">2016-12-19T18:12:01Z</dcterms:modified>
  <cp:category/>
  <cp:version/>
  <cp:contentType/>
  <cp:contentStatus/>
</cp:coreProperties>
</file>